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codeName="ThisWorkbook" defaultThemeVersion="166925"/>
  <mc:AlternateContent xmlns:mc="http://schemas.openxmlformats.org/markup-compatibility/2006">
    <mc:Choice Requires="x15">
      <x15ac:absPath xmlns:x15ac="http://schemas.microsoft.com/office/spreadsheetml/2010/11/ac" url="https://twcgov.sharepoint.com/sites/oei_hub/Workforce Business Services/SDF-SSF Evaluation/Forms/"/>
    </mc:Choice>
  </mc:AlternateContent>
  <xr:revisionPtr revIDLastSave="37" documentId="8_{8A0BC7E4-6DC2-4AE0-BD78-4896D45E43E6}" xr6:coauthVersionLast="47" xr6:coauthVersionMax="47" xr10:uidLastSave="{28B67A5D-E531-4A4B-94FC-A5EFE1614271}"/>
  <workbookProtection workbookAlgorithmName="SHA-512" workbookHashValue="Nu1uDcFdl0dP3IdrYBNt38FpGe/vlfdhxf9benOGxF0sOpwQTZIfJCNiWzMe66nTQhMcdg8DaJGKY3YTYP3ZfA==" workbookSaltValue="oR3AqoKmu1jEmdd7LHnOGw==" workbookSpinCount="100000" lockStructure="1"/>
  <bookViews>
    <workbookView xWindow="-120" yWindow="-120" windowWidth="30960" windowHeight="15840" firstSheet="1" activeTab="1" xr2:uid="{00000000-000D-0000-FFFF-FFFF00000000}"/>
  </bookViews>
  <sheets>
    <sheet name="Budget Management Form" sheetId="4" r:id="rId1"/>
    <sheet name="Training Courses &amp; Budget" sheetId="1" r:id="rId2"/>
    <sheet name="Equipment Request Worksheet" sheetId="3" r:id="rId3"/>
    <sheet name="Formulas"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11" i="2" l="1"/>
  <c r="B13" i="2"/>
  <c r="C13" i="2"/>
  <c r="F13" i="2" s="1"/>
  <c r="E13" i="2" l="1"/>
  <c r="D13" i="2"/>
  <c r="G13" i="2" l="1"/>
  <c r="N114" i="2"/>
  <c r="P114" i="2" s="1"/>
  <c r="N113" i="2"/>
  <c r="P113" i="2" s="1"/>
  <c r="N112" i="2"/>
  <c r="P112" i="2" s="1"/>
  <c r="N111" i="2"/>
  <c r="O111" i="2" s="1"/>
  <c r="N110" i="2"/>
  <c r="O110" i="2" s="1"/>
  <c r="N109" i="2"/>
  <c r="P109" i="2" s="1"/>
  <c r="N108" i="2"/>
  <c r="P108" i="2" s="1"/>
  <c r="N107" i="2"/>
  <c r="O107" i="2" s="1"/>
  <c r="N106" i="2"/>
  <c r="O106" i="2" s="1"/>
  <c r="N105" i="2"/>
  <c r="P105" i="2" s="1"/>
  <c r="N104" i="2"/>
  <c r="P104" i="2" s="1"/>
  <c r="N103" i="2"/>
  <c r="O103" i="2" s="1"/>
  <c r="N102" i="2"/>
  <c r="O102" i="2" s="1"/>
  <c r="N101" i="2"/>
  <c r="O101" i="2" s="1"/>
  <c r="N100" i="2"/>
  <c r="P100" i="2" s="1"/>
  <c r="N99" i="2"/>
  <c r="O99" i="2" s="1"/>
  <c r="N98" i="2"/>
  <c r="O98" i="2" s="1"/>
  <c r="N97" i="2"/>
  <c r="P97" i="2" s="1"/>
  <c r="N96" i="2"/>
  <c r="P96" i="2" s="1"/>
  <c r="N95" i="2"/>
  <c r="O95" i="2" s="1"/>
  <c r="N94" i="2"/>
  <c r="O94" i="2" s="1"/>
  <c r="N93" i="2"/>
  <c r="O93" i="2" s="1"/>
  <c r="N92" i="2"/>
  <c r="P92" i="2" s="1"/>
  <c r="N91" i="2"/>
  <c r="O91" i="2" s="1"/>
  <c r="N90" i="2"/>
  <c r="O90" i="2" s="1"/>
  <c r="N89" i="2"/>
  <c r="P89" i="2" s="1"/>
  <c r="N88" i="2"/>
  <c r="P88" i="2" s="1"/>
  <c r="N87" i="2"/>
  <c r="O87" i="2" s="1"/>
  <c r="N86" i="2"/>
  <c r="O86" i="2" s="1"/>
  <c r="N85" i="2"/>
  <c r="O85" i="2" s="1"/>
  <c r="N84" i="2"/>
  <c r="P84" i="2" s="1"/>
  <c r="N83" i="2"/>
  <c r="O83" i="2" s="1"/>
  <c r="N82" i="2"/>
  <c r="O82" i="2" s="1"/>
  <c r="N81" i="2"/>
  <c r="P81" i="2" s="1"/>
  <c r="N80" i="2"/>
  <c r="P80" i="2" s="1"/>
  <c r="N79" i="2"/>
  <c r="O79" i="2" s="1"/>
  <c r="N78" i="2"/>
  <c r="O78" i="2" s="1"/>
  <c r="N77" i="2"/>
  <c r="O77" i="2" s="1"/>
  <c r="N76" i="2"/>
  <c r="O76" i="2" s="1"/>
  <c r="N75" i="2"/>
  <c r="P75" i="2" s="1"/>
  <c r="N74" i="2"/>
  <c r="P74" i="2" s="1"/>
  <c r="N73" i="2"/>
  <c r="P73" i="2" s="1"/>
  <c r="N72" i="2"/>
  <c r="O72" i="2" s="1"/>
  <c r="N71" i="2"/>
  <c r="P71" i="2" s="1"/>
  <c r="N70" i="2"/>
  <c r="P70" i="2" s="1"/>
  <c r="N69" i="2"/>
  <c r="P69" i="2" s="1"/>
  <c r="N68" i="2"/>
  <c r="O68" i="2" s="1"/>
  <c r="N67" i="2"/>
  <c r="P67" i="2" s="1"/>
  <c r="N66" i="2"/>
  <c r="P66" i="2" s="1"/>
  <c r="N65" i="2"/>
  <c r="P65" i="2" s="1"/>
  <c r="N64" i="2"/>
  <c r="O64" i="2" s="1"/>
  <c r="N63" i="2"/>
  <c r="P63" i="2" s="1"/>
  <c r="N62" i="2"/>
  <c r="P62" i="2" s="1"/>
  <c r="N61" i="2"/>
  <c r="P61" i="2" s="1"/>
  <c r="N60" i="2"/>
  <c r="O60" i="2" s="1"/>
  <c r="N59" i="2"/>
  <c r="P59" i="2" s="1"/>
  <c r="N58" i="2"/>
  <c r="P58" i="2" s="1"/>
  <c r="N57" i="2"/>
  <c r="P57" i="2" s="1"/>
  <c r="N56" i="2"/>
  <c r="O56" i="2" s="1"/>
  <c r="N55" i="2"/>
  <c r="P55" i="2" s="1"/>
  <c r="N54" i="2"/>
  <c r="P54" i="2" s="1"/>
  <c r="N53" i="2"/>
  <c r="P53" i="2" s="1"/>
  <c r="N52" i="2"/>
  <c r="O52" i="2" s="1"/>
  <c r="N51" i="2"/>
  <c r="P51" i="2" s="1"/>
  <c r="N50" i="2"/>
  <c r="P50" i="2" s="1"/>
  <c r="N49" i="2"/>
  <c r="P49" i="2" s="1"/>
  <c r="N48" i="2"/>
  <c r="O48" i="2" s="1"/>
  <c r="N47" i="2"/>
  <c r="P47" i="2" s="1"/>
  <c r="N46" i="2"/>
  <c r="P46" i="2" s="1"/>
  <c r="N45" i="2"/>
  <c r="P45" i="2" s="1"/>
  <c r="N44" i="2"/>
  <c r="O44" i="2" s="1"/>
  <c r="N43" i="2"/>
  <c r="N42" i="2"/>
  <c r="N41" i="2"/>
  <c r="N40" i="2"/>
  <c r="O40" i="2" s="1"/>
  <c r="N39" i="2"/>
  <c r="N38" i="2"/>
  <c r="N37" i="2"/>
  <c r="N36" i="2"/>
  <c r="O36" i="2" s="1"/>
  <c r="N35" i="2"/>
  <c r="N34" i="2"/>
  <c r="N33" i="2"/>
  <c r="N32" i="2"/>
  <c r="O32" i="2" s="1"/>
  <c r="N31" i="2"/>
  <c r="N30" i="2"/>
  <c r="N29" i="2"/>
  <c r="O29" i="2" s="1"/>
  <c r="N28" i="2"/>
  <c r="O28" i="2" s="1"/>
  <c r="N27" i="2"/>
  <c r="O27" i="2" s="1"/>
  <c r="N26" i="2"/>
  <c r="N25" i="2"/>
  <c r="O25" i="2" s="1"/>
  <c r="N24" i="2"/>
  <c r="O24" i="2" s="1"/>
  <c r="N23" i="2"/>
  <c r="O23" i="2" s="1"/>
  <c r="N22" i="2"/>
  <c r="O22" i="2" s="1"/>
  <c r="N21" i="2"/>
  <c r="N20" i="2"/>
  <c r="O20" i="2" s="1"/>
  <c r="N19" i="2"/>
  <c r="O19" i="2" s="1"/>
  <c r="N18" i="2"/>
  <c r="N17" i="2"/>
  <c r="N16" i="2"/>
  <c r="O16" i="2" s="1"/>
  <c r="N15" i="2"/>
  <c r="O15" i="2" s="1"/>
  <c r="N14" i="2"/>
  <c r="O14" i="2" s="1"/>
  <c r="N13" i="2"/>
  <c r="N12" i="2"/>
  <c r="N11" i="2"/>
  <c r="O11" i="2" s="1"/>
  <c r="I114" i="2"/>
  <c r="J114" i="2" s="1"/>
  <c r="I113" i="2"/>
  <c r="J113" i="2" s="1"/>
  <c r="I112" i="2"/>
  <c r="J112" i="2" s="1"/>
  <c r="I111" i="2"/>
  <c r="J111" i="2" s="1"/>
  <c r="I110" i="2"/>
  <c r="J110" i="2" s="1"/>
  <c r="I109" i="2"/>
  <c r="J109" i="2" s="1"/>
  <c r="I108" i="2"/>
  <c r="J108" i="2" s="1"/>
  <c r="I107" i="2"/>
  <c r="J107" i="2" s="1"/>
  <c r="I106" i="2"/>
  <c r="J106" i="2" s="1"/>
  <c r="I105" i="2"/>
  <c r="J105" i="2" s="1"/>
  <c r="I104" i="2"/>
  <c r="J104" i="2" s="1"/>
  <c r="I103" i="2"/>
  <c r="J103" i="2" s="1"/>
  <c r="I102" i="2"/>
  <c r="J102" i="2" s="1"/>
  <c r="I101" i="2"/>
  <c r="J101" i="2" s="1"/>
  <c r="I100" i="2"/>
  <c r="J100" i="2" s="1"/>
  <c r="I99" i="2"/>
  <c r="J99" i="2" s="1"/>
  <c r="I98" i="2"/>
  <c r="J98" i="2" s="1"/>
  <c r="I97" i="2"/>
  <c r="J97" i="2" s="1"/>
  <c r="I96" i="2"/>
  <c r="J96" i="2" s="1"/>
  <c r="I95" i="2"/>
  <c r="J95" i="2" s="1"/>
  <c r="I94" i="2"/>
  <c r="J94" i="2" s="1"/>
  <c r="I93" i="2"/>
  <c r="J93" i="2" s="1"/>
  <c r="I92" i="2"/>
  <c r="J92" i="2" s="1"/>
  <c r="I91" i="2"/>
  <c r="J91" i="2" s="1"/>
  <c r="I90" i="2"/>
  <c r="J90" i="2" s="1"/>
  <c r="I89" i="2"/>
  <c r="J89" i="2" s="1"/>
  <c r="I88" i="2"/>
  <c r="J88" i="2" s="1"/>
  <c r="I87" i="2"/>
  <c r="J87" i="2" s="1"/>
  <c r="I86" i="2"/>
  <c r="J86" i="2" s="1"/>
  <c r="I85" i="2"/>
  <c r="J85" i="2" s="1"/>
  <c r="I84" i="2"/>
  <c r="J84" i="2" s="1"/>
  <c r="I83" i="2"/>
  <c r="J83" i="2" s="1"/>
  <c r="I82" i="2"/>
  <c r="J82" i="2" s="1"/>
  <c r="I81" i="2"/>
  <c r="J81" i="2" s="1"/>
  <c r="I80" i="2"/>
  <c r="J80" i="2" s="1"/>
  <c r="I79" i="2"/>
  <c r="J79" i="2" s="1"/>
  <c r="I78" i="2"/>
  <c r="J78" i="2" s="1"/>
  <c r="I77" i="2"/>
  <c r="J77" i="2" s="1"/>
  <c r="I76" i="2"/>
  <c r="J76" i="2" s="1"/>
  <c r="I75" i="2"/>
  <c r="J75" i="2" s="1"/>
  <c r="I74" i="2"/>
  <c r="J74" i="2" s="1"/>
  <c r="I73" i="2"/>
  <c r="J73" i="2" s="1"/>
  <c r="I72" i="2"/>
  <c r="J72" i="2" s="1"/>
  <c r="I71" i="2"/>
  <c r="J71" i="2" s="1"/>
  <c r="I70" i="2"/>
  <c r="J70" i="2" s="1"/>
  <c r="I69" i="2"/>
  <c r="J69" i="2" s="1"/>
  <c r="I68" i="2"/>
  <c r="J68" i="2" s="1"/>
  <c r="I67" i="2"/>
  <c r="J67" i="2" s="1"/>
  <c r="I66" i="2"/>
  <c r="J66" i="2" s="1"/>
  <c r="I65" i="2"/>
  <c r="J65" i="2" s="1"/>
  <c r="I64" i="2"/>
  <c r="J64" i="2" s="1"/>
  <c r="I63" i="2"/>
  <c r="J63" i="2" s="1"/>
  <c r="I62" i="2"/>
  <c r="J62" i="2" s="1"/>
  <c r="I61" i="2"/>
  <c r="J61" i="2" s="1"/>
  <c r="I60" i="2"/>
  <c r="J60" i="2" s="1"/>
  <c r="I59" i="2"/>
  <c r="J59" i="2" s="1"/>
  <c r="I58" i="2"/>
  <c r="J58" i="2" s="1"/>
  <c r="I57" i="2"/>
  <c r="J57" i="2" s="1"/>
  <c r="I56" i="2"/>
  <c r="J56" i="2" s="1"/>
  <c r="I55" i="2"/>
  <c r="J55" i="2" s="1"/>
  <c r="I54" i="2"/>
  <c r="J54" i="2" s="1"/>
  <c r="I53" i="2"/>
  <c r="J53" i="2" s="1"/>
  <c r="I52" i="2"/>
  <c r="J52" i="2" s="1"/>
  <c r="I51" i="2"/>
  <c r="J51" i="2" s="1"/>
  <c r="I50" i="2"/>
  <c r="J50" i="2" s="1"/>
  <c r="I49" i="2"/>
  <c r="J49" i="2" s="1"/>
  <c r="I48" i="2"/>
  <c r="J48" i="2" s="1"/>
  <c r="I47" i="2"/>
  <c r="J47" i="2" s="1"/>
  <c r="I46" i="2"/>
  <c r="J46" i="2" s="1"/>
  <c r="I45" i="2"/>
  <c r="J45" i="2" s="1"/>
  <c r="I44" i="2"/>
  <c r="J44" i="2" s="1"/>
  <c r="I43" i="2"/>
  <c r="J43" i="2" s="1"/>
  <c r="I42" i="2"/>
  <c r="J42" i="2" s="1"/>
  <c r="I41" i="2"/>
  <c r="J41" i="2" s="1"/>
  <c r="I40" i="2"/>
  <c r="J40" i="2" s="1"/>
  <c r="I39" i="2"/>
  <c r="J39" i="2" s="1"/>
  <c r="I38" i="2"/>
  <c r="J38" i="2" s="1"/>
  <c r="I37" i="2"/>
  <c r="J37" i="2" s="1"/>
  <c r="I36" i="2"/>
  <c r="J36" i="2" s="1"/>
  <c r="I35" i="2"/>
  <c r="J35"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C12" i="2"/>
  <c r="F12" i="2" s="1"/>
  <c r="C14" i="2"/>
  <c r="F14" i="2" s="1"/>
  <c r="C15" i="2"/>
  <c r="F15" i="2" s="1"/>
  <c r="C16" i="2"/>
  <c r="F16" i="2" s="1"/>
  <c r="C17" i="2"/>
  <c r="F17" i="2" s="1"/>
  <c r="C18" i="2"/>
  <c r="F18" i="2" s="1"/>
  <c r="C19" i="2"/>
  <c r="F19" i="2" s="1"/>
  <c r="C20" i="2"/>
  <c r="F20" i="2" s="1"/>
  <c r="C21" i="2"/>
  <c r="F21" i="2" s="1"/>
  <c r="C22" i="2"/>
  <c r="F22" i="2" s="1"/>
  <c r="C23" i="2"/>
  <c r="F23" i="2" s="1"/>
  <c r="C24" i="2"/>
  <c r="F24" i="2" s="1"/>
  <c r="C25" i="2"/>
  <c r="F25" i="2" s="1"/>
  <c r="C26" i="2"/>
  <c r="F26" i="2" s="1"/>
  <c r="C27" i="2"/>
  <c r="F27" i="2" s="1"/>
  <c r="C28" i="2"/>
  <c r="F28" i="2" s="1"/>
  <c r="C29" i="2"/>
  <c r="F29" i="2" s="1"/>
  <c r="C30" i="2"/>
  <c r="F30" i="2" s="1"/>
  <c r="C31" i="2"/>
  <c r="F31" i="2" s="1"/>
  <c r="C32" i="2"/>
  <c r="F32" i="2" s="1"/>
  <c r="C33" i="2"/>
  <c r="F33" i="2" s="1"/>
  <c r="C34" i="2"/>
  <c r="F34" i="2" s="1"/>
  <c r="C35" i="2"/>
  <c r="F35" i="2" s="1"/>
  <c r="C36" i="2"/>
  <c r="F36" i="2" s="1"/>
  <c r="C37" i="2"/>
  <c r="F37" i="2" s="1"/>
  <c r="C38" i="2"/>
  <c r="F38" i="2" s="1"/>
  <c r="C39" i="2"/>
  <c r="F39" i="2" s="1"/>
  <c r="C40" i="2"/>
  <c r="F40" i="2" s="1"/>
  <c r="C41" i="2"/>
  <c r="F41" i="2" s="1"/>
  <c r="C42" i="2"/>
  <c r="F42" i="2" s="1"/>
  <c r="C43" i="2"/>
  <c r="F43" i="2" s="1"/>
  <c r="C44" i="2"/>
  <c r="F44" i="2" s="1"/>
  <c r="C45" i="2"/>
  <c r="F45" i="2" s="1"/>
  <c r="C46" i="2"/>
  <c r="F46" i="2" s="1"/>
  <c r="C47" i="2"/>
  <c r="F47" i="2" s="1"/>
  <c r="C48" i="2"/>
  <c r="F48" i="2" s="1"/>
  <c r="C49" i="2"/>
  <c r="F49" i="2" s="1"/>
  <c r="C50" i="2"/>
  <c r="F50" i="2" s="1"/>
  <c r="C51" i="2"/>
  <c r="F51" i="2" s="1"/>
  <c r="C52" i="2"/>
  <c r="F52" i="2" s="1"/>
  <c r="C53" i="2"/>
  <c r="F53" i="2" s="1"/>
  <c r="C54" i="2"/>
  <c r="F54" i="2" s="1"/>
  <c r="C55" i="2"/>
  <c r="F55" i="2" s="1"/>
  <c r="C56" i="2"/>
  <c r="F56" i="2" s="1"/>
  <c r="C57" i="2"/>
  <c r="F57" i="2" s="1"/>
  <c r="C58" i="2"/>
  <c r="F58" i="2" s="1"/>
  <c r="C59" i="2"/>
  <c r="F59" i="2" s="1"/>
  <c r="C60" i="2"/>
  <c r="F60" i="2" s="1"/>
  <c r="C61" i="2"/>
  <c r="F61" i="2" s="1"/>
  <c r="C62" i="2"/>
  <c r="F62" i="2" s="1"/>
  <c r="C63" i="2"/>
  <c r="F63" i="2" s="1"/>
  <c r="C64" i="2"/>
  <c r="F64" i="2" s="1"/>
  <c r="C65" i="2"/>
  <c r="F65" i="2" s="1"/>
  <c r="C66" i="2"/>
  <c r="F66" i="2" s="1"/>
  <c r="C67" i="2"/>
  <c r="F67" i="2" s="1"/>
  <c r="C68" i="2"/>
  <c r="F68" i="2" s="1"/>
  <c r="C69" i="2"/>
  <c r="F69" i="2" s="1"/>
  <c r="C70" i="2"/>
  <c r="F70" i="2" s="1"/>
  <c r="C71" i="2"/>
  <c r="F71" i="2" s="1"/>
  <c r="C72" i="2"/>
  <c r="F72" i="2" s="1"/>
  <c r="C73" i="2"/>
  <c r="F73" i="2" s="1"/>
  <c r="C74" i="2"/>
  <c r="F74" i="2" s="1"/>
  <c r="C75" i="2"/>
  <c r="F75" i="2" s="1"/>
  <c r="C76" i="2"/>
  <c r="F76" i="2" s="1"/>
  <c r="C77" i="2"/>
  <c r="F77" i="2" s="1"/>
  <c r="C78" i="2"/>
  <c r="F78" i="2" s="1"/>
  <c r="C79" i="2"/>
  <c r="F79" i="2" s="1"/>
  <c r="C80" i="2"/>
  <c r="F80" i="2" s="1"/>
  <c r="C81" i="2"/>
  <c r="F81" i="2" s="1"/>
  <c r="C82" i="2"/>
  <c r="F82" i="2" s="1"/>
  <c r="C83" i="2"/>
  <c r="F83" i="2" s="1"/>
  <c r="C84" i="2"/>
  <c r="F84" i="2" s="1"/>
  <c r="C85" i="2"/>
  <c r="F85" i="2" s="1"/>
  <c r="C86" i="2"/>
  <c r="F86" i="2" s="1"/>
  <c r="C87" i="2"/>
  <c r="F87" i="2" s="1"/>
  <c r="C88" i="2"/>
  <c r="F88" i="2" s="1"/>
  <c r="C89" i="2"/>
  <c r="F89" i="2" s="1"/>
  <c r="C90" i="2"/>
  <c r="F90" i="2" s="1"/>
  <c r="C91" i="2"/>
  <c r="F91" i="2" s="1"/>
  <c r="C92" i="2"/>
  <c r="F92" i="2" s="1"/>
  <c r="C93" i="2"/>
  <c r="F93" i="2" s="1"/>
  <c r="C94" i="2"/>
  <c r="F94" i="2" s="1"/>
  <c r="C95" i="2"/>
  <c r="F95" i="2" s="1"/>
  <c r="C96" i="2"/>
  <c r="F96" i="2" s="1"/>
  <c r="C97" i="2"/>
  <c r="F97" i="2" s="1"/>
  <c r="C98" i="2"/>
  <c r="F98" i="2" s="1"/>
  <c r="C99" i="2"/>
  <c r="F99" i="2" s="1"/>
  <c r="C100" i="2"/>
  <c r="F100" i="2" s="1"/>
  <c r="C101" i="2"/>
  <c r="F101" i="2" s="1"/>
  <c r="C102" i="2"/>
  <c r="F102" i="2" s="1"/>
  <c r="C103" i="2"/>
  <c r="F103" i="2" s="1"/>
  <c r="C104" i="2"/>
  <c r="F104" i="2" s="1"/>
  <c r="C105" i="2"/>
  <c r="F105" i="2" s="1"/>
  <c r="C106" i="2"/>
  <c r="F106" i="2" s="1"/>
  <c r="C107" i="2"/>
  <c r="F107" i="2" s="1"/>
  <c r="C108" i="2"/>
  <c r="F108" i="2" s="1"/>
  <c r="C109" i="2"/>
  <c r="F109" i="2" s="1"/>
  <c r="C110" i="2"/>
  <c r="F110" i="2" s="1"/>
  <c r="C111" i="2"/>
  <c r="F111" i="2" s="1"/>
  <c r="C112" i="2"/>
  <c r="F112" i="2" s="1"/>
  <c r="C113" i="2"/>
  <c r="F113" i="2" s="1"/>
  <c r="C114" i="2"/>
  <c r="F114" i="2" s="1"/>
  <c r="B12"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 i="2"/>
  <c r="O51" i="2" l="1"/>
  <c r="D113" i="2"/>
  <c r="E113" i="2"/>
  <c r="D105" i="2"/>
  <c r="E105" i="2"/>
  <c r="E112" i="2"/>
  <c r="D112" i="2"/>
  <c r="E100" i="2"/>
  <c r="D100" i="2"/>
  <c r="D107" i="2"/>
  <c r="E107" i="2"/>
  <c r="E114" i="2"/>
  <c r="D114" i="2"/>
  <c r="E110" i="2"/>
  <c r="D110" i="2"/>
  <c r="E106" i="2"/>
  <c r="D106" i="2"/>
  <c r="E102" i="2"/>
  <c r="D102" i="2"/>
  <c r="D109" i="2"/>
  <c r="E109" i="2"/>
  <c r="E104" i="2"/>
  <c r="D104" i="2"/>
  <c r="D101" i="2"/>
  <c r="E101" i="2"/>
  <c r="E108" i="2"/>
  <c r="D108" i="2"/>
  <c r="D111" i="2"/>
  <c r="E111" i="2"/>
  <c r="D103" i="2"/>
  <c r="E103" i="2"/>
  <c r="E97" i="2"/>
  <c r="D97" i="2"/>
  <c r="E89" i="2"/>
  <c r="D89" i="2"/>
  <c r="E81" i="2"/>
  <c r="D81" i="2"/>
  <c r="E73" i="2"/>
  <c r="D73" i="2"/>
  <c r="E61" i="2"/>
  <c r="D61" i="2"/>
  <c r="D53" i="2"/>
  <c r="E53" i="2"/>
  <c r="E45" i="2"/>
  <c r="D45" i="2"/>
  <c r="E37" i="2"/>
  <c r="E33" i="2"/>
  <c r="D33" i="2"/>
  <c r="D96" i="2"/>
  <c r="E96" i="2"/>
  <c r="D84" i="2"/>
  <c r="E84" i="2"/>
  <c r="D76" i="2"/>
  <c r="E76" i="2"/>
  <c r="D68" i="2"/>
  <c r="E68" i="2"/>
  <c r="D60" i="2"/>
  <c r="E60" i="2"/>
  <c r="D56" i="2"/>
  <c r="E56" i="2"/>
  <c r="D48" i="2"/>
  <c r="E48" i="2"/>
  <c r="D40" i="2"/>
  <c r="E36" i="2"/>
  <c r="E32" i="2"/>
  <c r="E99" i="2"/>
  <c r="D99" i="2"/>
  <c r="D95" i="2"/>
  <c r="E95" i="2"/>
  <c r="E91" i="2"/>
  <c r="D91" i="2"/>
  <c r="D87" i="2"/>
  <c r="E87" i="2"/>
  <c r="E83" i="2"/>
  <c r="D83" i="2"/>
  <c r="D79" i="2"/>
  <c r="E79" i="2"/>
  <c r="D75" i="2"/>
  <c r="E75" i="2"/>
  <c r="D71" i="2"/>
  <c r="E71" i="2"/>
  <c r="E67" i="2"/>
  <c r="D67" i="2"/>
  <c r="D63" i="2"/>
  <c r="E63" i="2"/>
  <c r="E59" i="2"/>
  <c r="D59" i="2"/>
  <c r="D55" i="2"/>
  <c r="E55" i="2"/>
  <c r="D51" i="2"/>
  <c r="E51" i="2"/>
  <c r="D43" i="2"/>
  <c r="E39" i="2"/>
  <c r="E35" i="2"/>
  <c r="D35" i="2"/>
  <c r="E31" i="2"/>
  <c r="D19" i="2"/>
  <c r="E15" i="2"/>
  <c r="D98" i="2"/>
  <c r="E98" i="2"/>
  <c r="D94" i="2"/>
  <c r="E94" i="2"/>
  <c r="D90" i="2"/>
  <c r="E90" i="2"/>
  <c r="D86" i="2"/>
  <c r="E86" i="2"/>
  <c r="D82" i="2"/>
  <c r="E82" i="2"/>
  <c r="D78" i="2"/>
  <c r="E78" i="2"/>
  <c r="D74" i="2"/>
  <c r="E74" i="2"/>
  <c r="D70" i="2"/>
  <c r="E70" i="2"/>
  <c r="D66" i="2"/>
  <c r="E66" i="2"/>
  <c r="D62" i="2"/>
  <c r="E62" i="2"/>
  <c r="D58" i="2"/>
  <c r="E58" i="2"/>
  <c r="D54" i="2"/>
  <c r="E54" i="2"/>
  <c r="D50" i="2"/>
  <c r="E50" i="2"/>
  <c r="D46" i="2"/>
  <c r="E46" i="2"/>
  <c r="E42" i="2"/>
  <c r="E38" i="2"/>
  <c r="D34" i="2"/>
  <c r="E30" i="2"/>
  <c r="E93" i="2"/>
  <c r="D93" i="2"/>
  <c r="E65" i="2"/>
  <c r="D65" i="2"/>
  <c r="E17" i="2"/>
  <c r="E85" i="2"/>
  <c r="D85" i="2"/>
  <c r="E77" i="2"/>
  <c r="D77" i="2"/>
  <c r="D69" i="2"/>
  <c r="E69" i="2"/>
  <c r="E57" i="2"/>
  <c r="D57" i="2"/>
  <c r="E49" i="2"/>
  <c r="D49" i="2"/>
  <c r="E41" i="2"/>
  <c r="E29" i="2"/>
  <c r="D92" i="2"/>
  <c r="E92" i="2"/>
  <c r="D88" i="2"/>
  <c r="E88" i="2"/>
  <c r="D80" i="2"/>
  <c r="E80" i="2"/>
  <c r="D72" i="2"/>
  <c r="E72" i="2"/>
  <c r="D64" i="2"/>
  <c r="E64" i="2"/>
  <c r="D52" i="2"/>
  <c r="E52" i="2"/>
  <c r="E44" i="2"/>
  <c r="E28" i="2"/>
  <c r="D47" i="2"/>
  <c r="E47" i="2"/>
  <c r="K25" i="2"/>
  <c r="K26" i="2"/>
  <c r="L58" i="2"/>
  <c r="L62" i="2"/>
  <c r="L66" i="2"/>
  <c r="L70" i="2"/>
  <c r="L74" i="2"/>
  <c r="L78" i="2"/>
  <c r="L82" i="2"/>
  <c r="K86" i="2"/>
  <c r="K90" i="2"/>
  <c r="K94" i="2"/>
  <c r="K98" i="2"/>
  <c r="L102" i="2"/>
  <c r="K106" i="2"/>
  <c r="K110" i="2"/>
  <c r="K114" i="2"/>
  <c r="L59" i="2"/>
  <c r="L63" i="2"/>
  <c r="L67" i="2"/>
  <c r="L71" i="2"/>
  <c r="L75" i="2"/>
  <c r="L79" i="2"/>
  <c r="L83" i="2"/>
  <c r="L87" i="2"/>
  <c r="L91" i="2"/>
  <c r="L95" i="2"/>
  <c r="L99" i="2"/>
  <c r="L103" i="2"/>
  <c r="K107" i="2"/>
  <c r="K111" i="2"/>
  <c r="K55" i="2"/>
  <c r="L32" i="2"/>
  <c r="L44" i="2"/>
  <c r="L48" i="2"/>
  <c r="L52" i="2"/>
  <c r="L56" i="2"/>
  <c r="L60" i="2"/>
  <c r="L64" i="2"/>
  <c r="L68" i="2"/>
  <c r="L72" i="2"/>
  <c r="L76" i="2"/>
  <c r="L80" i="2"/>
  <c r="L84" i="2"/>
  <c r="L88" i="2"/>
  <c r="L92" i="2"/>
  <c r="L96" i="2"/>
  <c r="L100" i="2"/>
  <c r="L104" i="2"/>
  <c r="L108" i="2"/>
  <c r="L112" i="2"/>
  <c r="L21" i="2"/>
  <c r="K61" i="2"/>
  <c r="K65" i="2"/>
  <c r="K69" i="2"/>
  <c r="K73" i="2"/>
  <c r="K77" i="2"/>
  <c r="K81" i="2"/>
  <c r="K85" i="2"/>
  <c r="K89" i="2"/>
  <c r="K93" i="2"/>
  <c r="K97" i="2"/>
  <c r="K101" i="2"/>
  <c r="K105" i="2"/>
  <c r="K109" i="2"/>
  <c r="K113" i="2"/>
  <c r="L16" i="2"/>
  <c r="L13" i="2"/>
  <c r="O89" i="2"/>
  <c r="O65" i="2"/>
  <c r="O114" i="2"/>
  <c r="K39" i="2"/>
  <c r="O35" i="2"/>
  <c r="O67" i="2"/>
  <c r="P82" i="2"/>
  <c r="K49" i="2"/>
  <c r="O49" i="2"/>
  <c r="O81" i="2"/>
  <c r="P106" i="2"/>
  <c r="K41" i="2"/>
  <c r="K76" i="2"/>
  <c r="O41" i="2"/>
  <c r="O57" i="2"/>
  <c r="O73" i="2"/>
  <c r="O97" i="2"/>
  <c r="P90" i="2"/>
  <c r="K31" i="2"/>
  <c r="K47" i="2"/>
  <c r="K87" i="2"/>
  <c r="L49" i="2"/>
  <c r="O43" i="2"/>
  <c r="O59" i="2"/>
  <c r="O75" i="2"/>
  <c r="O105" i="2"/>
  <c r="P98" i="2"/>
  <c r="K33" i="2"/>
  <c r="K103" i="2"/>
  <c r="O33" i="2"/>
  <c r="L86" i="2"/>
  <c r="L106" i="2"/>
  <c r="O84" i="2"/>
  <c r="O92" i="2"/>
  <c r="O100" i="2"/>
  <c r="O108" i="2"/>
  <c r="P77" i="2"/>
  <c r="P85" i="2"/>
  <c r="P93" i="2"/>
  <c r="P101" i="2"/>
  <c r="K35" i="2"/>
  <c r="K43" i="2"/>
  <c r="K51" i="2"/>
  <c r="K80" i="2"/>
  <c r="K95" i="2"/>
  <c r="L29" i="2"/>
  <c r="L45" i="2"/>
  <c r="L53" i="2"/>
  <c r="L90" i="2"/>
  <c r="L98" i="2"/>
  <c r="L114" i="2"/>
  <c r="O37" i="2"/>
  <c r="O45" i="2"/>
  <c r="O53" i="2"/>
  <c r="O61" i="2"/>
  <c r="O69" i="2"/>
  <c r="O109" i="2"/>
  <c r="P78" i="2"/>
  <c r="P86" i="2"/>
  <c r="P94" i="2"/>
  <c r="P102" i="2"/>
  <c r="P110" i="2"/>
  <c r="L94" i="2"/>
  <c r="K91" i="2"/>
  <c r="L43" i="2"/>
  <c r="L51" i="2"/>
  <c r="L110" i="2"/>
  <c r="K29" i="2"/>
  <c r="K37" i="2"/>
  <c r="K45" i="2"/>
  <c r="K53" i="2"/>
  <c r="K84" i="2"/>
  <c r="K99" i="2"/>
  <c r="L47" i="2"/>
  <c r="L55" i="2"/>
  <c r="O31" i="2"/>
  <c r="O39" i="2"/>
  <c r="O47" i="2"/>
  <c r="O55" i="2"/>
  <c r="O63" i="2"/>
  <c r="O71" i="2"/>
  <c r="O80" i="2"/>
  <c r="O88" i="2"/>
  <c r="O96" i="2"/>
  <c r="O104" i="2"/>
  <c r="O112" i="2"/>
  <c r="O113" i="2"/>
  <c r="P79" i="2"/>
  <c r="P83" i="2"/>
  <c r="P87" i="2"/>
  <c r="P91" i="2"/>
  <c r="P95" i="2"/>
  <c r="P99" i="2"/>
  <c r="P103" i="2"/>
  <c r="P107" i="2"/>
  <c r="P111" i="2"/>
  <c r="O30" i="2"/>
  <c r="O34" i="2"/>
  <c r="O38" i="2"/>
  <c r="O42" i="2"/>
  <c r="O46" i="2"/>
  <c r="O50" i="2"/>
  <c r="O54" i="2"/>
  <c r="O58" i="2"/>
  <c r="O62" i="2"/>
  <c r="O66" i="2"/>
  <c r="O70" i="2"/>
  <c r="O74" i="2"/>
  <c r="P48" i="2"/>
  <c r="P52" i="2"/>
  <c r="P56" i="2"/>
  <c r="P60" i="2"/>
  <c r="P64" i="2"/>
  <c r="P68" i="2"/>
  <c r="P72" i="2"/>
  <c r="P76" i="2"/>
  <c r="O26" i="2"/>
  <c r="L105" i="2"/>
  <c r="L109" i="2"/>
  <c r="L113" i="2"/>
  <c r="K108" i="2"/>
  <c r="K112" i="2"/>
  <c r="L107" i="2"/>
  <c r="L111" i="2"/>
  <c r="K102" i="2"/>
  <c r="L85" i="2"/>
  <c r="L89" i="2"/>
  <c r="L93" i="2"/>
  <c r="L97" i="2"/>
  <c r="L101" i="2"/>
  <c r="K92" i="2"/>
  <c r="K96" i="2"/>
  <c r="K100" i="2"/>
  <c r="K104" i="2"/>
  <c r="K88" i="2"/>
  <c r="K74" i="2"/>
  <c r="K78" i="2"/>
  <c r="K82" i="2"/>
  <c r="L73" i="2"/>
  <c r="L77" i="2"/>
  <c r="L81" i="2"/>
  <c r="K75" i="2"/>
  <c r="K79" i="2"/>
  <c r="K83" i="2"/>
  <c r="K58" i="2"/>
  <c r="K62" i="2"/>
  <c r="K66" i="2"/>
  <c r="K70" i="2"/>
  <c r="L57" i="2"/>
  <c r="L61" i="2"/>
  <c r="L65" i="2"/>
  <c r="L69" i="2"/>
  <c r="K59" i="2"/>
  <c r="K63" i="2"/>
  <c r="K67" i="2"/>
  <c r="K71" i="2"/>
  <c r="K60" i="2"/>
  <c r="K64" i="2"/>
  <c r="K68" i="2"/>
  <c r="K72" i="2"/>
  <c r="K57" i="2"/>
  <c r="K30" i="2"/>
  <c r="K34" i="2"/>
  <c r="K38" i="2"/>
  <c r="K42" i="2"/>
  <c r="K46" i="2"/>
  <c r="K50" i="2"/>
  <c r="K54" i="2"/>
  <c r="L42" i="2"/>
  <c r="L46" i="2"/>
  <c r="L50" i="2"/>
  <c r="L54" i="2"/>
  <c r="K28" i="2"/>
  <c r="K32" i="2"/>
  <c r="K36" i="2"/>
  <c r="K40" i="2"/>
  <c r="K44" i="2"/>
  <c r="K48" i="2"/>
  <c r="K52" i="2"/>
  <c r="K56" i="2"/>
  <c r="K27" i="2"/>
  <c r="K16" i="2"/>
  <c r="K14" i="2"/>
  <c r="K18" i="2"/>
  <c r="K22" i="2"/>
  <c r="O13" i="2"/>
  <c r="O21" i="2"/>
  <c r="K23" i="2"/>
  <c r="K24" i="2"/>
  <c r="K21" i="2"/>
  <c r="G59" i="2" l="1"/>
  <c r="G91" i="2"/>
  <c r="G52" i="2"/>
  <c r="G88" i="2"/>
  <c r="G56" i="2"/>
  <c r="G84" i="2"/>
  <c r="G102" i="2"/>
  <c r="G58" i="2"/>
  <c r="G74" i="2"/>
  <c r="G90" i="2"/>
  <c r="G61" i="2"/>
  <c r="G73" i="2"/>
  <c r="G51" i="2"/>
  <c r="G101" i="2"/>
  <c r="G114" i="2"/>
  <c r="G104" i="2"/>
  <c r="G112" i="2"/>
  <c r="G111" i="2"/>
  <c r="G109" i="2"/>
  <c r="G110" i="2"/>
  <c r="G100" i="2"/>
  <c r="G105" i="2"/>
  <c r="G103" i="2"/>
  <c r="G108" i="2"/>
  <c r="G106" i="2"/>
  <c r="G107" i="2"/>
  <c r="G113" i="2"/>
  <c r="G47" i="2"/>
  <c r="G72" i="2"/>
  <c r="G57" i="2"/>
  <c r="G85" i="2"/>
  <c r="G93" i="2"/>
  <c r="G82" i="2"/>
  <c r="G98" i="2"/>
  <c r="G75" i="2"/>
  <c r="G64" i="2"/>
  <c r="G92" i="2"/>
  <c r="G77" i="2"/>
  <c r="G65" i="2"/>
  <c r="G46" i="2"/>
  <c r="G62" i="2"/>
  <c r="G78" i="2"/>
  <c r="G94" i="2"/>
  <c r="G55" i="2"/>
  <c r="G67" i="2"/>
  <c r="G71" i="2"/>
  <c r="G83" i="2"/>
  <c r="G87" i="2"/>
  <c r="G99" i="2"/>
  <c r="G60" i="2"/>
  <c r="G96" i="2"/>
  <c r="G53" i="2"/>
  <c r="G81" i="2"/>
  <c r="G69" i="2"/>
  <c r="G54" i="2"/>
  <c r="G70" i="2"/>
  <c r="G86" i="2"/>
  <c r="G63" i="2"/>
  <c r="G79" i="2"/>
  <c r="G95" i="2"/>
  <c r="G48" i="2"/>
  <c r="G76" i="2"/>
  <c r="G97" i="2"/>
  <c r="G80" i="2"/>
  <c r="G49" i="2"/>
  <c r="G50" i="2"/>
  <c r="G66" i="2"/>
  <c r="G68" i="2"/>
  <c r="G45" i="2"/>
  <c r="G89" i="2"/>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L26" i="2"/>
  <c r="L25" i="2"/>
  <c r="D24" i="2"/>
  <c r="D21" i="2"/>
  <c r="E16" i="2"/>
  <c r="L15" i="2"/>
  <c r="E14" i="2"/>
  <c r="H57" i="1"/>
  <c r="H56" i="1"/>
  <c r="H55" i="1"/>
  <c r="H54" i="1"/>
  <c r="H53" i="1"/>
  <c r="H52" i="1"/>
  <c r="H51" i="1"/>
  <c r="H50" i="1"/>
  <c r="H49" i="1"/>
  <c r="H83" i="1"/>
  <c r="H82" i="1"/>
  <c r="H81" i="1"/>
  <c r="H80" i="1"/>
  <c r="H79" i="1"/>
  <c r="H78" i="1"/>
  <c r="H77" i="1"/>
  <c r="H76" i="1"/>
  <c r="H75" i="1"/>
  <c r="H74" i="1"/>
  <c r="H73" i="1"/>
  <c r="H72" i="1"/>
  <c r="H71" i="1"/>
  <c r="H70" i="1"/>
  <c r="H69" i="1"/>
  <c r="H68" i="1"/>
  <c r="H67" i="1"/>
  <c r="H66" i="1"/>
  <c r="H65" i="1"/>
  <c r="H64" i="1"/>
  <c r="H63" i="1"/>
  <c r="H62" i="1"/>
  <c r="H61" i="1"/>
  <c r="H60" i="1"/>
  <c r="H96" i="1"/>
  <c r="H95" i="1"/>
  <c r="H94" i="1"/>
  <c r="H93" i="1"/>
  <c r="H92" i="1"/>
  <c r="H91" i="1"/>
  <c r="H90" i="1"/>
  <c r="H89" i="1"/>
  <c r="H88" i="1"/>
  <c r="H87" i="1"/>
  <c r="H86" i="1"/>
  <c r="H85" i="1"/>
  <c r="H84" i="1"/>
  <c r="H59" i="1"/>
  <c r="H58" i="1"/>
  <c r="H110" i="1"/>
  <c r="H109" i="1"/>
  <c r="H108" i="1"/>
  <c r="H107" i="1"/>
  <c r="H106" i="1"/>
  <c r="H105" i="1"/>
  <c r="H104" i="1"/>
  <c r="H103" i="1"/>
  <c r="H102" i="1"/>
  <c r="H101" i="1"/>
  <c r="H100" i="1"/>
  <c r="H99" i="1"/>
  <c r="H98" i="1"/>
  <c r="H97" i="1"/>
  <c r="D67" i="3"/>
  <c r="D61" i="3"/>
  <c r="D55" i="3"/>
  <c r="D49" i="3"/>
  <c r="D43" i="3"/>
  <c r="D37" i="3"/>
  <c r="D31" i="3"/>
  <c r="D25" i="3"/>
  <c r="D19" i="3"/>
  <c r="D13" i="3"/>
  <c r="D7" i="3"/>
  <c r="L19" i="2" l="1"/>
  <c r="L11" i="2"/>
  <c r="K11" i="2"/>
  <c r="P44" i="2"/>
  <c r="D44" i="2"/>
  <c r="G44" i="2" s="1"/>
  <c r="L12" i="2"/>
  <c r="P29" i="2"/>
  <c r="D29" i="2"/>
  <c r="G29" i="2" s="1"/>
  <c r="P37" i="2"/>
  <c r="L37" i="2"/>
  <c r="D37" i="2"/>
  <c r="G37" i="2" s="1"/>
  <c r="E27" i="2"/>
  <c r="D27" i="2"/>
  <c r="P27" i="2"/>
  <c r="L27" i="2"/>
  <c r="D73" i="3"/>
  <c r="D15" i="4" s="1"/>
  <c r="D28" i="2"/>
  <c r="G28" i="2" s="1"/>
  <c r="L28" i="2"/>
  <c r="P28" i="2"/>
  <c r="L30" i="2"/>
  <c r="P30" i="2"/>
  <c r="D30" i="2"/>
  <c r="G30" i="2" s="1"/>
  <c r="P38" i="2"/>
  <c r="L38" i="2"/>
  <c r="D38" i="2"/>
  <c r="G38" i="2" s="1"/>
  <c r="P43" i="2"/>
  <c r="E43" i="2"/>
  <c r="G43" i="2" s="1"/>
  <c r="D23" i="2"/>
  <c r="L23" i="2"/>
  <c r="L31" i="2"/>
  <c r="P31" i="2"/>
  <c r="D31" i="2"/>
  <c r="G31" i="2" s="1"/>
  <c r="D39" i="2"/>
  <c r="G39" i="2" s="1"/>
  <c r="L39" i="2"/>
  <c r="P39" i="2"/>
  <c r="D20" i="2"/>
  <c r="L20" i="2"/>
  <c r="D32" i="2"/>
  <c r="G32" i="2" s="1"/>
  <c r="P32" i="2"/>
  <c r="L40" i="2"/>
  <c r="E40" i="2"/>
  <c r="G40" i="2" s="1"/>
  <c r="P40" i="2"/>
  <c r="P17" i="2"/>
  <c r="L17" i="2"/>
  <c r="L33" i="2"/>
  <c r="G33" i="2"/>
  <c r="P33" i="2"/>
  <c r="L41" i="2"/>
  <c r="D41" i="2"/>
  <c r="G41" i="2" s="1"/>
  <c r="P41" i="2"/>
  <c r="G35" i="2"/>
  <c r="P35" i="2"/>
  <c r="L35" i="2"/>
  <c r="D36" i="2"/>
  <c r="G36" i="2" s="1"/>
  <c r="L36" i="2"/>
  <c r="P36" i="2"/>
  <c r="P18" i="2"/>
  <c r="P34" i="2"/>
  <c r="L34" i="2"/>
  <c r="E34" i="2"/>
  <c r="G34" i="2" s="1"/>
  <c r="P42" i="2"/>
  <c r="D42" i="2"/>
  <c r="G42" i="2" s="1"/>
  <c r="E11" i="2"/>
  <c r="E12" i="2"/>
  <c r="O12" i="2"/>
  <c r="E25" i="2"/>
  <c r="P25" i="2"/>
  <c r="D25" i="2"/>
  <c r="E26" i="2"/>
  <c r="D26" i="2"/>
  <c r="P26" i="2"/>
  <c r="L22" i="2"/>
  <c r="D22" i="2"/>
  <c r="D11" i="2"/>
  <c r="P11" i="2"/>
  <c r="E22" i="2"/>
  <c r="P22" i="2"/>
  <c r="P13" i="2"/>
  <c r="K13" i="2"/>
  <c r="E21" i="2"/>
  <c r="G21" i="2" s="1"/>
  <c r="P21" i="2"/>
  <c r="L18" i="2"/>
  <c r="O18" i="2"/>
  <c r="D15" i="2"/>
  <c r="G15" i="2" s="1"/>
  <c r="P15" i="2"/>
  <c r="K15" i="2"/>
  <c r="E19" i="2"/>
  <c r="G19" i="2" s="1"/>
  <c r="P19" i="2"/>
  <c r="K19" i="2"/>
  <c r="E23" i="2"/>
  <c r="P23" i="2"/>
  <c r="D17" i="2"/>
  <c r="G17" i="2" s="1"/>
  <c r="K17" i="2"/>
  <c r="O17" i="2"/>
  <c r="D14" i="2"/>
  <c r="G14" i="2" s="1"/>
  <c r="P14" i="2"/>
  <c r="L14" i="2"/>
  <c r="D12" i="2"/>
  <c r="P12" i="2"/>
  <c r="K12" i="2"/>
  <c r="D16" i="2"/>
  <c r="G16" i="2" s="1"/>
  <c r="P16" i="2"/>
  <c r="E20" i="2"/>
  <c r="K20" i="2"/>
  <c r="P20" i="2"/>
  <c r="E24" i="2"/>
  <c r="G24" i="2" s="1"/>
  <c r="L24" i="2"/>
  <c r="P24" i="2"/>
  <c r="D18" i="2"/>
  <c r="E18" i="2"/>
  <c r="H118" i="1"/>
  <c r="K7" i="1" s="1"/>
  <c r="H114" i="1"/>
  <c r="H113" i="1"/>
  <c r="H112" i="1"/>
  <c r="H111" i="1"/>
  <c r="G11" i="2" l="1"/>
  <c r="G20" i="2"/>
  <c r="O4" i="2"/>
  <c r="G23" i="2"/>
  <c r="D5" i="2"/>
  <c r="C9" i="1" s="1"/>
  <c r="G27" i="2"/>
  <c r="G26" i="2"/>
  <c r="G22" i="2"/>
  <c r="G18" i="2"/>
  <c r="G25" i="2"/>
  <c r="D4" i="2"/>
  <c r="C8" i="1" s="1"/>
  <c r="G12" i="2"/>
  <c r="D3" i="2"/>
  <c r="J3" i="2"/>
  <c r="J5" i="2"/>
  <c r="O5" i="2"/>
  <c r="O6" i="2" s="1"/>
  <c r="J4" i="2"/>
  <c r="H116" i="1"/>
  <c r="K8" i="1" l="1"/>
  <c r="D13" i="4"/>
  <c r="D17" i="4" s="1"/>
  <c r="C7" i="1"/>
  <c r="D6" i="2"/>
  <c r="E4" i="2" s="1"/>
  <c r="P4" i="2"/>
  <c r="J6" i="2"/>
  <c r="K4" i="2" s="1"/>
  <c r="E3" i="2" l="1"/>
  <c r="E7" i="1" s="1"/>
  <c r="D7" i="4"/>
  <c r="D10" i="4" s="1"/>
  <c r="D19" i="4" s="1"/>
  <c r="E5" i="2"/>
  <c r="K3" i="2"/>
  <c r="K5" i="2"/>
  <c r="P5" i="2"/>
  <c r="P6" i="2" s="1"/>
  <c r="E6" i="2" l="1"/>
  <c r="K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2" xr16:uid="{00000000-0015-0000-FFFF-FFFF01000000}" keepAlive="1" name="Query - Table1 (2)" description="Connection to the 'Table1 (2)' query in the workbook." type="5" refreshedVersion="6" background="1" saveData="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<sst xmlns="http://schemas.openxmlformats.org/spreadsheetml/2006/main" count="111" uniqueCount="97">
  <si>
    <t>SKILLS DEVELOPMENT FUND</t>
  </si>
  <si>
    <t>BUDGET &amp; TRAINING REQUEST FORM</t>
  </si>
  <si>
    <t>Rev: 2/15/2023</t>
  </si>
  <si>
    <t>ADMINISTRATION</t>
  </si>
  <si>
    <t>Administration Costs</t>
  </si>
  <si>
    <t>Number of Project  Business Partners</t>
  </si>
  <si>
    <t>SUB-TOTAL ADMINISTRATION</t>
  </si>
  <si>
    <t>PROGRAM SERVICES</t>
  </si>
  <si>
    <t>Direct Training Costs</t>
  </si>
  <si>
    <t>Equipment Request Costs</t>
  </si>
  <si>
    <t>SUB-TOTAL PROGRAM SERVICES</t>
  </si>
  <si>
    <t>TOTAL GRANT AMOUNT</t>
  </si>
  <si>
    <t>By signing below, the applicant hereby makes the following assurances with regard to the proposed budget, and acknowledges that the assurances and budget are subject to monitoring:</t>
  </si>
  <si>
    <t>1.</t>
  </si>
  <si>
    <t>The cost per trainee and cost per hour for the courses in the proposed project have been compared to similar instruction provided at the applicant’s institution, other public community or technical colleges, or TEEX, and all direct training costs contained in this budget have been determined to be reasonable and necessary for the implementation of the proposed project.</t>
  </si>
  <si>
    <t>2.</t>
  </si>
  <si>
    <t>All direct training costs under Program Services include only personnel salaries and wages, fringe benefits, tuition, fees, curriculum development, books, training materials, and consumable supplies for the proposed project.</t>
  </si>
  <si>
    <t>3.</t>
  </si>
  <si>
    <t>Direct training personnel costs included under Program Services do not include any cost for administration of the proposed project.</t>
  </si>
  <si>
    <t>4.</t>
  </si>
  <si>
    <t>Any overhead and/or indirect costs included in the college's tuition and fee costs are based on the standard rate established by the college.</t>
  </si>
  <si>
    <t>5.</t>
  </si>
  <si>
    <t>The costs of any equipment purchases have been appropriately identified in the Curricula &amp; Budget Management Form  - Equipment Request Worksheet.</t>
  </si>
  <si>
    <t>6.</t>
  </si>
  <si>
    <t>There are no costs for instructor travel (including per diem) included in the proposed budget.</t>
  </si>
  <si>
    <t>7.</t>
  </si>
  <si>
    <t>There are no costs for trainee wages, travel, or drug tests included in the proposed budget.</t>
  </si>
  <si>
    <t>8.</t>
  </si>
  <si>
    <t>Any products, including curricula, developed with grant funds will be retained by the college and used in training projects for other businesses.</t>
  </si>
  <si>
    <t xml:space="preserve">Authorized Representative's Signature </t>
  </si>
  <si>
    <t>Date</t>
  </si>
  <si>
    <t>Typed Name</t>
  </si>
  <si>
    <t>Title</t>
  </si>
  <si>
    <t>TRAINING FUNDING REQUEST</t>
  </si>
  <si>
    <t>Applicant Name:</t>
  </si>
  <si>
    <t xml:space="preserve">Training Hours:  </t>
  </si>
  <si>
    <t xml:space="preserve">Business Technical:  </t>
  </si>
  <si>
    <t>BT + GT must be at least 75%:</t>
  </si>
  <si>
    <t xml:space="preserve">Total Hours:  </t>
  </si>
  <si>
    <t xml:space="preserve">General Technical:  </t>
  </si>
  <si>
    <t xml:space="preserve">Total Training Cost:  </t>
  </si>
  <si>
    <t xml:space="preserve">Non-Technical:  </t>
  </si>
  <si>
    <t>Name of Training Provider</t>
  </si>
  <si>
    <t>Training Course Name</t>
  </si>
  <si>
    <t>CIP Code
(Required for ALL  requested courses)</t>
  </si>
  <si>
    <t>Number of Trainees</t>
  </si>
  <si>
    <t>Course Training Hours</t>
  </si>
  <si>
    <t>Total Training Hours</t>
  </si>
  <si>
    <t>Cost per Trainee</t>
  </si>
  <si>
    <t>Total Course Cost</t>
  </si>
  <si>
    <t>Method of Delivery
(Describe Other in the next column)</t>
  </si>
  <si>
    <t>Description of "Other" Method of Course Delivery, if applicable</t>
  </si>
  <si>
    <t>Course Category
(Required for Regular SDF applications only)</t>
  </si>
  <si>
    <t>Is this course required by statute or a government agency rule?            (If yes, the course must be categorised as Non-Technical)</t>
  </si>
  <si>
    <t>Has this course been customized by the College for the Business Partner?</t>
  </si>
  <si>
    <t xml:space="preserve">Proprietary Status
</t>
  </si>
  <si>
    <t>a</t>
  </si>
  <si>
    <t>Total Training Cost:</t>
  </si>
  <si>
    <t>Total Training Hours:</t>
  </si>
  <si>
    <r>
      <t xml:space="preserve">EQUIPMENT REQUEST WORKSHEET 
</t>
    </r>
    <r>
      <rPr>
        <b/>
        <i/>
        <sz val="12"/>
        <color theme="8" tint="-0.249977111117893"/>
        <rFont val="Times New Roman"/>
        <family val="1"/>
      </rPr>
      <t xml:space="preserve"> </t>
    </r>
  </si>
  <si>
    <t>Program Services Equipment to be Purchased</t>
  </si>
  <si>
    <r>
      <t>Equipment Item/Courses that Equipment will be Used For 
(</t>
    </r>
    <r>
      <rPr>
        <b/>
        <i/>
        <sz val="10"/>
        <rFont val="Times New Roman"/>
        <family val="1"/>
      </rPr>
      <t>List Courses Under Equipment Item</t>
    </r>
    <r>
      <rPr>
        <b/>
        <sz val="10"/>
        <rFont val="Times New Roman"/>
        <family val="1"/>
      </rPr>
      <t>)</t>
    </r>
  </si>
  <si>
    <t>Cost Per Unit</t>
  </si>
  <si>
    <t>Quantity</t>
  </si>
  <si>
    <t>Total</t>
  </si>
  <si>
    <r>
      <t xml:space="preserve">For each course, indicate if this course could still be provided if the equipment purchase is not approved
</t>
    </r>
    <r>
      <rPr>
        <sz val="10"/>
        <color indexed="10"/>
        <rFont val="Times New Roman"/>
        <family val="1"/>
      </rPr>
      <t>YES or NO</t>
    </r>
  </si>
  <si>
    <t>Explain equipment need/use for this project and in the future, including businesses that can benefit from training on the equipment in the future.</t>
  </si>
  <si>
    <t>Advanced Multipurpose Venous Training Arm</t>
  </si>
  <si>
    <t>Trauma Nurse Core Course</t>
  </si>
  <si>
    <t>Yes</t>
  </si>
  <si>
    <t>The Advanced Multipurpose Venous
Training Arm allows for hands-on,
simulated IV, injection and blood
collection instruction. ABC Inc. and XYZ Co. can benefit in future training efforts.</t>
  </si>
  <si>
    <t>Simulation Training for Nurses - Module 3</t>
  </si>
  <si>
    <t>No</t>
  </si>
  <si>
    <t>Advanced IV Therapy</t>
  </si>
  <si>
    <t>Course Type</t>
  </si>
  <si>
    <t>Hours</t>
  </si>
  <si>
    <t>Percent</t>
  </si>
  <si>
    <t>Method of Delivery</t>
  </si>
  <si>
    <t>Business Technical</t>
  </si>
  <si>
    <t>Other</t>
  </si>
  <si>
    <t>Proprietary Status</t>
  </si>
  <si>
    <t>General Technical</t>
  </si>
  <si>
    <t>Online</t>
  </si>
  <si>
    <t>Proprietary</t>
  </si>
  <si>
    <t>Non-Technical</t>
  </si>
  <si>
    <t>In-Person</t>
  </si>
  <si>
    <t>Non-Proprietary</t>
  </si>
  <si>
    <t>Total Hours</t>
  </si>
  <si>
    <t>Course</t>
  </si>
  <si>
    <t>BT Hours</t>
  </si>
  <si>
    <t>GT Hours</t>
  </si>
  <si>
    <t>NT Hours</t>
  </si>
  <si>
    <t>Check</t>
  </si>
  <si>
    <t xml:space="preserve">Other </t>
  </si>
  <si>
    <t xml:space="preserve">Online </t>
  </si>
  <si>
    <t>Propietary Status</t>
  </si>
  <si>
    <t xml:space="preserve">Proprietary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</si>
</sst>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3" formatCode="_(* #,##0.00_);_(* \(#,##0.00\);_(* &quot;-&quot;??_);_(@_)"/>
    <numFmt numFmtId="164" formatCode="&quot;$&quot;#,##0"/>
    <numFmt numFmtId="165" formatCode="&quot;$&quot;#,##0.00"/>
    <numFmt numFmtId="166" formatCode="[$-409]mmmm\ d\,\ yyyy;@"/>
    <numFmt numFmtId="167" formatCode="_(* #,##0_);_(* \(#,##0\);_(* &quot;-&quot;??_);_(@_)"/>
    <numFmt numFmtId="168" formatCode="0.0%"/>
  </numFmts>
  <fonts count="26">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2"/>
      <name val="Times New Roman"/>
      <family val="1"/>
    </font>
    <font>
      <b/>
      <sz val="10"/>
      <name val="Times New Roman"/>
      <family val="1"/>
    </font>
    <font>
      <sz val="10"/>
      <color indexed="10"/>
      <name val="Times New Roman"/>
      <family val="1"/>
    </font>
    <font>
      <sz val="10"/>
      <name val="Times New Roman"/>
      <family val="1"/>
    </font>
    <font>
      <i/>
      <sz val="8"/>
      <name val="Arial"/>
      <family val="2"/>
    </font>
    <font>
      <i/>
      <sz val="10"/>
      <name val="Times New Roman"/>
      <family val="1"/>
    </font>
    <font>
      <b/>
      <i/>
      <sz val="10"/>
      <name val="Times New Roman"/>
      <family val="1"/>
    </font>
    <font>
      <sz val="12"/>
      <name val="Arial"/>
      <family val="2"/>
    </font>
    <font>
      <b/>
      <sz val="12"/>
      <color rgb="FFFF0000"/>
      <name val="Times New Roman"/>
      <family val="1"/>
    </font>
    <font>
      <sz val="14"/>
      <name val="Arial"/>
      <family val="2"/>
    </font>
    <font>
      <sz val="12"/>
      <name val="Times New Roman"/>
      <family val="1"/>
    </font>
    <font>
      <i/>
      <sz val="8"/>
      <name val="Times New Roman"/>
      <family val="1"/>
    </font>
    <font>
      <b/>
      <i/>
      <sz val="12"/>
      <color theme="8" tint="-0.249977111117893"/>
      <name val="Times New Roman"/>
      <family val="1"/>
    </font>
    <font>
      <b/>
      <sz val="11"/>
      <color rgb="FF0070C0"/>
      <name val="Calibri"/>
      <family val="2"/>
      <scheme val="minor"/>
    </font>
    <font>
      <sz val="8"/>
      <name val="Calibri"/>
      <family val="2"/>
      <scheme val="minor"/>
    </font>
    <font>
      <b/>
      <sz val="10"/>
      <name val="Calibri"/>
      <family val="2"/>
      <scheme val="minor"/>
    </font>
    <font>
      <sz val="11"/>
      <color theme="1"/>
      <name val="Calibri"/>
      <family val="2"/>
      <scheme val="minor"/>
    </font>
    <font>
      <b/>
      <i/>
      <sz val="8"/>
      <color theme="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sz val="9"/>
      <name val="Times New Roman"/>
      <family val="1"/>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indexed="6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3" fillId="0" borderId="0"/>
    <xf numFmtId="43" fontId="20" fillId="0" borderId="0" applyFont="0" applyFill="0" applyBorder="0" applyAlignment="0" applyProtection="0"/>
    <xf numFmtId="9" fontId="20" fillId="0" borderId="0" applyFont="0" applyFill="0" applyBorder="0" applyAlignment="0" applyProtection="0"/>
  </cellStyleXfs>
  <cellXfs count="236">
    <xf numFmtId="0" fontId="0" fillId="0" borderId="0" xfId="0"/>
    <xf numFmtId="0" fontId="3" fillId="0" borderId="0" xfId="1"/>
    <xf numFmtId="0" fontId="3" fillId="4" borderId="1" xfId="1" applyFill="1" applyBorder="1"/>
    <xf numFmtId="0" fontId="5" fillId="5" borderId="17" xfId="1" applyFont="1" applyFill="1" applyBorder="1" applyAlignment="1">
      <alignment horizontal="center" wrapText="1"/>
    </xf>
    <xf numFmtId="0" fontId="5" fillId="5" borderId="18" xfId="1" applyFont="1" applyFill="1" applyBorder="1" applyAlignment="1">
      <alignment horizontal="center" wrapText="1"/>
    </xf>
    <xf numFmtId="0" fontId="5" fillId="5" borderId="18" xfId="1" applyFont="1" applyFill="1" applyBorder="1" applyAlignment="1">
      <alignment horizontal="center"/>
    </xf>
    <xf numFmtId="0" fontId="5" fillId="5" borderId="19" xfId="1" applyFont="1" applyFill="1" applyBorder="1" applyAlignment="1">
      <alignment horizontal="center"/>
    </xf>
    <xf numFmtId="0" fontId="5" fillId="5" borderId="20" xfId="1" applyFont="1" applyFill="1" applyBorder="1" applyAlignment="1">
      <alignment horizontal="center" wrapText="1"/>
    </xf>
    <xf numFmtId="0" fontId="5" fillId="3" borderId="21" xfId="1" applyFont="1" applyFill="1" applyBorder="1" applyAlignment="1">
      <alignment vertical="center" wrapText="1"/>
    </xf>
    <xf numFmtId="165" fontId="7" fillId="5" borderId="24" xfId="1" applyNumberFormat="1" applyFont="1" applyFill="1" applyBorder="1" applyAlignment="1">
      <alignment horizontal="center"/>
    </xf>
    <xf numFmtId="165" fontId="7" fillId="5" borderId="12" xfId="1" applyNumberFormat="1" applyFont="1" applyFill="1" applyBorder="1" applyAlignment="1">
      <alignment horizontal="center"/>
    </xf>
    <xf numFmtId="0" fontId="7" fillId="6" borderId="11" xfId="1" applyFont="1" applyFill="1" applyBorder="1" applyAlignment="1">
      <alignment horizontal="left" wrapText="1" indent="2"/>
    </xf>
    <xf numFmtId="165" fontId="7" fillId="5" borderId="25" xfId="1" applyNumberFormat="1" applyFont="1" applyFill="1" applyBorder="1" applyAlignment="1">
      <alignment horizontal="center"/>
    </xf>
    <xf numFmtId="3" fontId="7" fillId="5" borderId="25" xfId="1" applyNumberFormat="1" applyFont="1" applyFill="1" applyBorder="1" applyAlignment="1">
      <alignment horizontal="center"/>
    </xf>
    <xf numFmtId="165" fontId="7" fillId="5" borderId="26" xfId="1" applyNumberFormat="1" applyFont="1" applyFill="1" applyBorder="1"/>
    <xf numFmtId="165" fontId="7" fillId="5" borderId="0" xfId="1" applyNumberFormat="1" applyFont="1" applyFill="1" applyAlignment="1">
      <alignment horizontal="center"/>
    </xf>
    <xf numFmtId="3" fontId="7" fillId="5" borderId="0" xfId="1" applyNumberFormat="1" applyFont="1" applyFill="1" applyAlignment="1">
      <alignment horizontal="center"/>
    </xf>
    <xf numFmtId="165" fontId="7" fillId="5" borderId="5" xfId="1" applyNumberFormat="1" applyFont="1" applyFill="1" applyBorder="1"/>
    <xf numFmtId="0" fontId="7" fillId="6" borderId="13" xfId="1" applyFont="1" applyFill="1" applyBorder="1" applyAlignment="1">
      <alignment horizontal="left" wrapText="1" indent="2"/>
    </xf>
    <xf numFmtId="165" fontId="7" fillId="5" borderId="7" xfId="1" applyNumberFormat="1" applyFont="1" applyFill="1" applyBorder="1" applyAlignment="1">
      <alignment horizontal="center"/>
    </xf>
    <xf numFmtId="3" fontId="7" fillId="5" borderId="7" xfId="1" applyNumberFormat="1" applyFont="1" applyFill="1" applyBorder="1" applyAlignment="1">
      <alignment horizontal="center"/>
    </xf>
    <xf numFmtId="165" fontId="7" fillId="5" borderId="8" xfId="1" applyNumberFormat="1" applyFont="1" applyFill="1" applyBorder="1"/>
    <xf numFmtId="0" fontId="7" fillId="8" borderId="22" xfId="1" applyFont="1" applyFill="1" applyBorder="1" applyAlignment="1" applyProtection="1">
      <alignment horizontal="left" wrapText="1"/>
      <protection locked="0"/>
    </xf>
    <xf numFmtId="164" fontId="7" fillId="8" borderId="23" xfId="1" applyNumberFormat="1" applyFont="1" applyFill="1" applyBorder="1" applyAlignment="1" applyProtection="1">
      <alignment horizontal="center"/>
      <protection locked="0"/>
    </xf>
    <xf numFmtId="3" fontId="7" fillId="8" borderId="23" xfId="1" applyNumberFormat="1" applyFont="1" applyFill="1" applyBorder="1" applyAlignment="1" applyProtection="1">
      <alignment horizontal="center"/>
      <protection locked="0"/>
    </xf>
    <xf numFmtId="164" fontId="7" fillId="0" borderId="32" xfId="1" applyNumberFormat="1" applyFont="1" applyBorder="1"/>
    <xf numFmtId="165" fontId="7" fillId="5" borderId="23" xfId="1" applyNumberFormat="1" applyFont="1" applyFill="1" applyBorder="1" applyAlignment="1">
      <alignment horizontal="left" vertical="top" wrapText="1"/>
    </xf>
    <xf numFmtId="0" fontId="7" fillId="8" borderId="11" xfId="1" applyFont="1" applyFill="1" applyBorder="1" applyAlignment="1" applyProtection="1">
      <alignment horizontal="left" wrapText="1" indent="2"/>
      <protection locked="0"/>
    </xf>
    <xf numFmtId="164" fontId="7" fillId="5" borderId="25" xfId="1" applyNumberFormat="1" applyFont="1" applyFill="1" applyBorder="1" applyAlignment="1">
      <alignment horizontal="center"/>
    </xf>
    <xf numFmtId="164" fontId="7" fillId="5" borderId="26" xfId="1" applyNumberFormat="1" applyFont="1" applyFill="1" applyBorder="1"/>
    <xf numFmtId="0" fontId="7" fillId="8" borderId="27" xfId="1" applyFont="1" applyFill="1" applyBorder="1" applyAlignment="1" applyProtection="1">
      <alignment horizontal="center"/>
      <protection locked="0"/>
    </xf>
    <xf numFmtId="164" fontId="7" fillId="5" borderId="0" xfId="1" applyNumberFormat="1" applyFont="1" applyFill="1" applyAlignment="1">
      <alignment horizontal="center"/>
    </xf>
    <xf numFmtId="164" fontId="7" fillId="5" borderId="5" xfId="1" applyNumberFormat="1" applyFont="1" applyFill="1" applyBorder="1"/>
    <xf numFmtId="0" fontId="7" fillId="8" borderId="13" xfId="1" applyFont="1" applyFill="1" applyBorder="1" applyAlignment="1" applyProtection="1">
      <alignment horizontal="left" wrapText="1" indent="2"/>
      <protection locked="0"/>
    </xf>
    <xf numFmtId="164" fontId="7" fillId="5" borderId="7" xfId="1" applyNumberFormat="1" applyFont="1" applyFill="1" applyBorder="1" applyAlignment="1">
      <alignment horizontal="center"/>
    </xf>
    <xf numFmtId="164" fontId="7" fillId="5" borderId="8" xfId="1" applyNumberFormat="1" applyFont="1" applyFill="1" applyBorder="1"/>
    <xf numFmtId="0" fontId="7" fillId="8" borderId="30" xfId="1" applyFont="1" applyFill="1" applyBorder="1" applyAlignment="1" applyProtection="1">
      <alignment horizontal="center"/>
      <protection locked="0"/>
    </xf>
    <xf numFmtId="0" fontId="7" fillId="8" borderId="24" xfId="1" applyFont="1" applyFill="1" applyBorder="1" applyProtection="1">
      <protection locked="0"/>
    </xf>
    <xf numFmtId="0" fontId="7" fillId="8" borderId="7" xfId="1" applyFont="1" applyFill="1" applyBorder="1" applyProtection="1">
      <protection locked="0"/>
    </xf>
    <xf numFmtId="0" fontId="7" fillId="8" borderId="27" xfId="1" applyFont="1" applyFill="1" applyBorder="1" applyProtection="1">
      <protection locked="0"/>
    </xf>
    <xf numFmtId="0" fontId="7" fillId="8" borderId="30" xfId="1" applyFont="1" applyFill="1" applyBorder="1" applyProtection="1">
      <protection locked="0"/>
    </xf>
    <xf numFmtId="0" fontId="7" fillId="8" borderId="30" xfId="1" applyFont="1" applyFill="1" applyBorder="1"/>
    <xf numFmtId="0" fontId="7" fillId="5" borderId="6" xfId="1" applyFont="1" applyFill="1" applyBorder="1"/>
    <xf numFmtId="0" fontId="7" fillId="5" borderId="7" xfId="1" applyFont="1" applyFill="1" applyBorder="1"/>
    <xf numFmtId="0" fontId="5" fillId="5" borderId="33" xfId="1" applyFont="1" applyFill="1" applyBorder="1" applyAlignment="1">
      <alignment horizontal="center"/>
    </xf>
    <xf numFmtId="164" fontId="5" fillId="5" borderId="34" xfId="1" applyNumberFormat="1" applyFont="1" applyFill="1" applyBorder="1"/>
    <xf numFmtId="165" fontId="7" fillId="5" borderId="23" xfId="1" applyNumberFormat="1" applyFont="1" applyFill="1" applyBorder="1" applyAlignment="1">
      <alignment horizontal="center"/>
    </xf>
    <xf numFmtId="0" fontId="8" fillId="0" borderId="0" xfId="1" applyFont="1"/>
    <xf numFmtId="0" fontId="9" fillId="0" borderId="22" xfId="1" applyFont="1" applyBorder="1" applyAlignment="1">
      <alignment wrapText="1"/>
    </xf>
    <xf numFmtId="0" fontId="9" fillId="6" borderId="11" xfId="1" applyFont="1" applyFill="1" applyBorder="1" applyAlignment="1">
      <alignment horizontal="left" wrapText="1" indent="2"/>
    </xf>
    <xf numFmtId="164" fontId="9" fillId="0" borderId="23" xfId="1" applyNumberFormat="1" applyFont="1" applyBorder="1" applyAlignment="1">
      <alignment horizontal="center"/>
    </xf>
    <xf numFmtId="3" fontId="9" fillId="0" borderId="23" xfId="1" applyNumberFormat="1" applyFont="1" applyBorder="1" applyAlignment="1">
      <alignment horizontal="center"/>
    </xf>
    <xf numFmtId="164" fontId="9" fillId="0" borderId="10" xfId="1" applyNumberFormat="1" applyFont="1" applyBorder="1"/>
    <xf numFmtId="0" fontId="9" fillId="0" borderId="27" xfId="1" applyFont="1" applyBorder="1" applyAlignment="1">
      <alignment horizontal="center"/>
    </xf>
    <xf numFmtId="0" fontId="9" fillId="0" borderId="30" xfId="1" applyFont="1" applyBorder="1" applyAlignment="1">
      <alignment horizontal="center"/>
    </xf>
    <xf numFmtId="164" fontId="1" fillId="0" borderId="0" xfId="0" applyNumberFormat="1" applyFont="1"/>
    <xf numFmtId="0" fontId="11" fillId="10" borderId="0" xfId="1" applyFont="1" applyFill="1"/>
    <xf numFmtId="0" fontId="12" fillId="10" borderId="0" xfId="1" applyFont="1" applyFill="1" applyAlignment="1">
      <alignment horizontal="center"/>
    </xf>
    <xf numFmtId="0" fontId="13" fillId="10" borderId="0" xfId="1" applyFont="1" applyFill="1"/>
    <xf numFmtId="0" fontId="14" fillId="10" borderId="35" xfId="1" applyFont="1" applyFill="1" applyBorder="1"/>
    <xf numFmtId="5" fontId="14" fillId="10" borderId="35" xfId="1" applyNumberFormat="1" applyFont="1" applyFill="1" applyBorder="1"/>
    <xf numFmtId="0" fontId="3" fillId="10" borderId="0" xfId="1" applyFill="1"/>
    <xf numFmtId="0" fontId="3" fillId="10" borderId="36" xfId="1" applyFill="1" applyBorder="1"/>
    <xf numFmtId="0" fontId="5" fillId="10" borderId="37" xfId="1" applyFont="1" applyFill="1" applyBorder="1" applyAlignment="1">
      <alignment horizontal="left"/>
    </xf>
    <xf numFmtId="5" fontId="7" fillId="10" borderId="37" xfId="1" applyNumberFormat="1" applyFont="1" applyFill="1" applyBorder="1"/>
    <xf numFmtId="0" fontId="7" fillId="10" borderId="38" xfId="1" applyFont="1" applyFill="1" applyBorder="1"/>
    <xf numFmtId="0" fontId="7" fillId="10" borderId="39" xfId="1" applyFont="1" applyFill="1" applyBorder="1"/>
    <xf numFmtId="0" fontId="5" fillId="10" borderId="0" xfId="1" applyFont="1" applyFill="1" applyAlignment="1">
      <alignment horizontal="left" indent="2"/>
    </xf>
    <xf numFmtId="5" fontId="7" fillId="10" borderId="0" xfId="1" applyNumberFormat="1" applyFont="1" applyFill="1"/>
    <xf numFmtId="3" fontId="5" fillId="11" borderId="0" xfId="1" applyNumberFormat="1" applyFont="1" applyFill="1"/>
    <xf numFmtId="0" fontId="7" fillId="10" borderId="40" xfId="1" applyFont="1" applyFill="1" applyBorder="1"/>
    <xf numFmtId="1" fontId="5" fillId="8" borderId="0" xfId="1" applyNumberFormat="1" applyFont="1" applyFill="1" applyProtection="1">
      <protection locked="0"/>
    </xf>
    <xf numFmtId="0" fontId="7" fillId="10" borderId="0" xfId="1" applyFont="1" applyFill="1"/>
    <xf numFmtId="0" fontId="5" fillId="10" borderId="0" xfId="1" applyFont="1" applyFill="1" applyAlignment="1">
      <alignment horizontal="right"/>
    </xf>
    <xf numFmtId="42" fontId="5" fillId="10" borderId="25" xfId="1" applyNumberFormat="1" applyFont="1" applyFill="1" applyBorder="1"/>
    <xf numFmtId="0" fontId="3" fillId="10" borderId="39" xfId="1" applyFill="1" applyBorder="1"/>
    <xf numFmtId="0" fontId="5" fillId="10" borderId="0" xfId="1" applyFont="1" applyFill="1" applyAlignment="1">
      <alignment horizontal="left"/>
    </xf>
    <xf numFmtId="0" fontId="7" fillId="10" borderId="0" xfId="1" applyFont="1" applyFill="1" applyAlignment="1">
      <alignment horizontal="right"/>
    </xf>
    <xf numFmtId="5" fontId="5" fillId="10" borderId="0" xfId="1" applyNumberFormat="1" applyFont="1" applyFill="1" applyAlignment="1">
      <alignment horizontal="right"/>
    </xf>
    <xf numFmtId="42" fontId="5" fillId="10" borderId="37" xfId="1" applyNumberFormat="1" applyFont="1" applyFill="1" applyBorder="1"/>
    <xf numFmtId="0" fontId="7" fillId="10" borderId="41" xfId="1" applyFont="1" applyFill="1" applyBorder="1"/>
    <xf numFmtId="0" fontId="7" fillId="10" borderId="35" xfId="1" applyFont="1" applyFill="1" applyBorder="1"/>
    <xf numFmtId="5" fontId="7" fillId="10" borderId="35" xfId="1" applyNumberFormat="1" applyFont="1" applyFill="1" applyBorder="1"/>
    <xf numFmtId="0" fontId="7" fillId="10" borderId="42" xfId="1" applyFont="1" applyFill="1" applyBorder="1"/>
    <xf numFmtId="0" fontId="7" fillId="0" borderId="39" xfId="1" applyFont="1" applyBorder="1" applyAlignment="1">
      <alignment wrapText="1"/>
    </xf>
    <xf numFmtId="0" fontId="7" fillId="0" borderId="40" xfId="1" applyFont="1" applyBorder="1" applyAlignment="1">
      <alignment wrapText="1"/>
    </xf>
    <xf numFmtId="49" fontId="7" fillId="10" borderId="39" xfId="1" applyNumberFormat="1" applyFont="1" applyFill="1" applyBorder="1" applyAlignment="1">
      <alignment horizontal="right" vertical="top"/>
    </xf>
    <xf numFmtId="0" fontId="7" fillId="10" borderId="0" xfId="1" applyFont="1" applyFill="1" applyAlignment="1">
      <alignment vertical="top"/>
    </xf>
    <xf numFmtId="5" fontId="7" fillId="10" borderId="0" xfId="1" applyNumberFormat="1" applyFont="1" applyFill="1" applyAlignment="1">
      <alignment vertical="top"/>
    </xf>
    <xf numFmtId="0" fontId="7" fillId="10" borderId="40" xfId="1" applyFont="1" applyFill="1" applyBorder="1" applyAlignment="1">
      <alignment vertical="top"/>
    </xf>
    <xf numFmtId="0" fontId="5" fillId="10" borderId="45" xfId="1" applyFont="1" applyFill="1" applyBorder="1"/>
    <xf numFmtId="0" fontId="7" fillId="10" borderId="25" xfId="1" applyFont="1" applyFill="1" applyBorder="1"/>
    <xf numFmtId="5" fontId="5" fillId="10" borderId="25" xfId="1" applyNumberFormat="1" applyFont="1" applyFill="1" applyBorder="1"/>
    <xf numFmtId="0" fontId="7" fillId="10" borderId="46" xfId="1" applyFont="1" applyFill="1" applyBorder="1"/>
    <xf numFmtId="0" fontId="5" fillId="10" borderId="39" xfId="1" applyFont="1" applyFill="1" applyBorder="1"/>
    <xf numFmtId="5" fontId="5" fillId="10" borderId="0" xfId="1" applyNumberFormat="1" applyFont="1" applyFill="1"/>
    <xf numFmtId="0" fontId="15" fillId="10" borderId="0" xfId="1" applyFont="1" applyFill="1"/>
    <xf numFmtId="5" fontId="3" fillId="10" borderId="0" xfId="1" applyNumberFormat="1" applyFill="1"/>
    <xf numFmtId="0" fontId="0" fillId="0" borderId="0" xfId="0" applyAlignment="1">
      <alignment vertical="center"/>
    </xf>
    <xf numFmtId="0" fontId="1" fillId="0" borderId="0" xfId="0" applyFont="1" applyAlignment="1">
      <alignment horizontal="centerContinuous" vertical="center"/>
    </xf>
    <xf numFmtId="0" fontId="1" fillId="0" borderId="0" xfId="0" applyFont="1" applyAlignment="1">
      <alignment horizontal="right" vertical="center"/>
    </xf>
    <xf numFmtId="0" fontId="1" fillId="0" borderId="0" xfId="0" applyFont="1" applyFill="1" applyAlignment="1">
      <alignment vertical="center"/>
    </xf>
    <xf numFmtId="0" fontId="0" fillId="0" borderId="0" xfId="0" applyFill="1" applyAlignment="1">
      <alignment vertical="center"/>
    </xf>
    <xf numFmtId="0" fontId="1" fillId="0" borderId="0" xfId="0" applyFont="1" applyAlignment="1">
      <alignment vertical="center"/>
    </xf>
    <xf numFmtId="0" fontId="0" fillId="9" borderId="12" xfId="0" applyFill="1" applyBorder="1" applyAlignment="1" applyProtection="1">
      <alignment vertical="center"/>
    </xf>
    <xf numFmtId="164" fontId="0" fillId="9" borderId="12" xfId="0" applyNumberFormat="1" applyFill="1" applyBorder="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0" fillId="9" borderId="28" xfId="0" applyFill="1" applyBorder="1" applyAlignment="1" applyProtection="1">
      <alignment vertical="center"/>
    </xf>
    <xf numFmtId="164" fontId="0" fillId="9" borderId="28" xfId="0" applyNumberFormat="1" applyFill="1" applyBorder="1" applyAlignment="1">
      <alignment vertical="center"/>
    </xf>
    <xf numFmtId="0" fontId="0" fillId="11" borderId="49" xfId="0" applyFill="1" applyBorder="1"/>
    <xf numFmtId="0" fontId="0" fillId="11" borderId="50" xfId="0" applyFill="1" applyBorder="1"/>
    <xf numFmtId="0" fontId="0" fillId="11" borderId="51" xfId="0" applyFill="1" applyBorder="1"/>
    <xf numFmtId="0" fontId="0" fillId="0" borderId="0" xfId="0" applyBorder="1"/>
    <xf numFmtId="0" fontId="0" fillId="0" borderId="12" xfId="0" applyBorder="1"/>
    <xf numFmtId="0" fontId="0" fillId="0" borderId="23" xfId="0" applyBorder="1"/>
    <xf numFmtId="0" fontId="0" fillId="11" borderId="53" xfId="0" applyFill="1" applyBorder="1"/>
    <xf numFmtId="0" fontId="0" fillId="0" borderId="52" xfId="0" applyBorder="1"/>
    <xf numFmtId="0" fontId="0" fillId="0" borderId="9" xfId="0" applyBorder="1"/>
    <xf numFmtId="0" fontId="0" fillId="0" borderId="10" xfId="0" applyBorder="1"/>
    <xf numFmtId="0" fontId="0" fillId="0" borderId="11" xfId="0" applyBorder="1"/>
    <xf numFmtId="0" fontId="0" fillId="0" borderId="54" xfId="0" applyBorder="1"/>
    <xf numFmtId="0" fontId="0" fillId="0" borderId="13" xfId="0" applyBorder="1"/>
    <xf numFmtId="0" fontId="0" fillId="0" borderId="55" xfId="0" applyBorder="1"/>
    <xf numFmtId="0" fontId="0" fillId="0" borderId="56" xfId="0" applyBorder="1"/>
    <xf numFmtId="0" fontId="0" fillId="2" borderId="49" xfId="0" applyFill="1" applyBorder="1"/>
    <xf numFmtId="0" fontId="0" fillId="2" borderId="50" xfId="0" applyFill="1" applyBorder="1"/>
    <xf numFmtId="0" fontId="0" fillId="2" borderId="51" xfId="0" applyFill="1" applyBorder="1"/>
    <xf numFmtId="0" fontId="0" fillId="0" borderId="0" xfId="0" applyFill="1" applyBorder="1" applyAlignment="1">
      <alignment horizontal="center"/>
    </xf>
    <xf numFmtId="168" fontId="0" fillId="0" borderId="54" xfId="3" applyNumberFormat="1" applyFont="1" applyBorder="1"/>
    <xf numFmtId="167" fontId="0" fillId="0" borderId="55" xfId="0" applyNumberFormat="1" applyBorder="1"/>
    <xf numFmtId="168" fontId="0" fillId="0" borderId="56" xfId="0" applyNumberFormat="1" applyBorder="1"/>
    <xf numFmtId="0" fontId="0" fillId="0" borderId="59" xfId="0" applyFill="1" applyBorder="1" applyAlignment="1">
      <alignment horizontal="center"/>
    </xf>
    <xf numFmtId="167" fontId="0" fillId="0" borderId="9" xfId="2" applyNumberFormat="1" applyFont="1" applyBorder="1"/>
    <xf numFmtId="168" fontId="0" fillId="0" borderId="10" xfId="3" applyNumberFormat="1" applyFont="1" applyBorder="1"/>
    <xf numFmtId="168" fontId="0" fillId="0" borderId="56" xfId="3" applyNumberFormat="1" applyFont="1" applyBorder="1"/>
    <xf numFmtId="0" fontId="0" fillId="11" borderId="57" xfId="0" applyFill="1" applyBorder="1"/>
    <xf numFmtId="0" fontId="0" fillId="11" borderId="58" xfId="0" applyFill="1" applyBorder="1"/>
    <xf numFmtId="167" fontId="0" fillId="0" borderId="55" xfId="2" applyNumberFormat="1" applyFont="1" applyBorder="1"/>
    <xf numFmtId="167" fontId="0" fillId="0" borderId="31" xfId="2" applyNumberFormat="1" applyFont="1" applyBorder="1"/>
    <xf numFmtId="168" fontId="0" fillId="0" borderId="34" xfId="3" applyNumberFormat="1" applyFont="1" applyBorder="1"/>
    <xf numFmtId="1" fontId="0" fillId="0" borderId="12" xfId="3" applyNumberFormat="1" applyFont="1" applyBorder="1"/>
    <xf numFmtId="1" fontId="0" fillId="0" borderId="55" xfId="0" applyNumberFormat="1" applyBorder="1"/>
    <xf numFmtId="1" fontId="0" fillId="0" borderId="31" xfId="0" applyNumberFormat="1" applyBorder="1"/>
    <xf numFmtId="1" fontId="0" fillId="0" borderId="9" xfId="3" applyNumberFormat="1" applyFont="1" applyBorder="1"/>
    <xf numFmtId="0" fontId="1" fillId="0" borderId="0" xfId="0" applyFont="1" applyFill="1" applyAlignment="1">
      <alignment horizontal="right" vertical="center"/>
    </xf>
    <xf numFmtId="0" fontId="19" fillId="3" borderId="1" xfId="0" applyFont="1" applyFill="1" applyBorder="1" applyAlignment="1">
      <alignment horizontal="center" vertical="center" wrapText="1"/>
    </xf>
    <xf numFmtId="0" fontId="19" fillId="3" borderId="1" xfId="0" applyFont="1" applyFill="1" applyBorder="1" applyAlignment="1" applyProtection="1">
      <alignment horizontal="center" vertical="center" wrapText="1"/>
      <protection locked="0"/>
    </xf>
    <xf numFmtId="0" fontId="21" fillId="0" borderId="0" xfId="0" applyFont="1" applyAlignment="1">
      <alignment vertical="center"/>
    </xf>
    <xf numFmtId="168" fontId="0" fillId="0" borderId="0" xfId="0" applyNumberFormat="1" applyBorder="1"/>
    <xf numFmtId="0" fontId="0" fillId="11" borderId="60" xfId="0" applyFill="1" applyBorder="1"/>
    <xf numFmtId="0" fontId="0" fillId="0" borderId="61" xfId="0" applyBorder="1"/>
    <xf numFmtId="167" fontId="0" fillId="0" borderId="12" xfId="0" applyNumberFormat="1" applyBorder="1"/>
    <xf numFmtId="0" fontId="0" fillId="7" borderId="52" xfId="0" applyFill="1" applyBorder="1"/>
    <xf numFmtId="167" fontId="0" fillId="7" borderId="9" xfId="2" applyNumberFormat="1" applyFont="1" applyFill="1" applyBorder="1"/>
    <xf numFmtId="168" fontId="0" fillId="7" borderId="10" xfId="3" applyNumberFormat="1" applyFont="1" applyFill="1" applyBorder="1"/>
    <xf numFmtId="0" fontId="0" fillId="0" borderId="11" xfId="0" applyFill="1" applyBorder="1" applyAlignment="1">
      <alignment horizontal="left"/>
    </xf>
    <xf numFmtId="168" fontId="0" fillId="0" borderId="54" xfId="0" applyNumberFormat="1" applyBorder="1"/>
    <xf numFmtId="0" fontId="0" fillId="0" borderId="13" xfId="0" applyBorder="1" applyAlignment="1">
      <alignment horizontal="center"/>
    </xf>
    <xf numFmtId="0" fontId="0" fillId="2" borderId="57" xfId="0" applyFill="1" applyBorder="1"/>
    <xf numFmtId="0" fontId="0" fillId="2" borderId="58" xfId="0" applyFill="1" applyBorder="1"/>
    <xf numFmtId="0" fontId="0" fillId="2" borderId="53" xfId="0" applyFill="1" applyBorder="1"/>
    <xf numFmtId="164" fontId="0" fillId="0" borderId="0" xfId="0" applyNumberFormat="1" applyFill="1" applyAlignment="1">
      <alignment vertical="center"/>
    </xf>
    <xf numFmtId="0" fontId="1" fillId="0" borderId="12" xfId="0" applyFont="1" applyBorder="1" applyAlignment="1">
      <alignment horizontal="right" vertical="center"/>
    </xf>
    <xf numFmtId="164" fontId="1" fillId="0" borderId="12" xfId="0" applyNumberFormat="1" applyFont="1" applyBorder="1" applyAlignment="1">
      <alignment horizontal="right" vertical="center"/>
    </xf>
    <xf numFmtId="0" fontId="0" fillId="12" borderId="12" xfId="0" applyFill="1" applyBorder="1" applyAlignment="1">
      <alignment vertical="center"/>
    </xf>
    <xf numFmtId="164" fontId="0" fillId="12" borderId="12" xfId="0" applyNumberFormat="1" applyFill="1" applyBorder="1" applyAlignment="1">
      <alignment vertical="center"/>
    </xf>
    <xf numFmtId="2" fontId="0" fillId="12" borderId="12" xfId="3" applyNumberFormat="1" applyFont="1" applyFill="1" applyBorder="1" applyAlignment="1">
      <alignment vertical="center"/>
    </xf>
    <xf numFmtId="0" fontId="17" fillId="0" borderId="0" xfId="0" applyFont="1" applyFill="1" applyAlignment="1">
      <alignment horizontal="right" vertical="center"/>
    </xf>
    <xf numFmtId="0" fontId="0" fillId="0" borderId="0" xfId="0" applyBorder="1" applyAlignment="1">
      <alignment vertical="center"/>
    </xf>
    <xf numFmtId="0" fontId="1" fillId="0" borderId="0" xfId="0" applyFont="1" applyFill="1" applyBorder="1" applyAlignment="1">
      <alignment vertical="center"/>
    </xf>
    <xf numFmtId="164" fontId="1" fillId="0" borderId="0" xfId="0" applyNumberFormat="1" applyFont="1" applyFill="1" applyBorder="1" applyAlignment="1">
      <alignment vertical="center"/>
    </xf>
    <xf numFmtId="168" fontId="1" fillId="12" borderId="12" xfId="3" applyNumberFormat="1" applyFont="1" applyFill="1" applyBorder="1" applyAlignment="1">
      <alignment horizontal="right" vertical="center"/>
    </xf>
    <xf numFmtId="0" fontId="1" fillId="0" borderId="12" xfId="0" applyFont="1" applyFill="1" applyBorder="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2" fillId="13" borderId="0" xfId="0" applyFont="1" applyFill="1" applyAlignment="1">
      <alignment vertical="center"/>
    </xf>
    <xf numFmtId="0" fontId="24" fillId="13" borderId="0" xfId="0" applyFont="1" applyFill="1" applyAlignment="1">
      <alignment vertical="center"/>
    </xf>
    <xf numFmtId="0" fontId="0" fillId="13" borderId="0" xfId="0" applyFill="1" applyAlignment="1">
      <alignment vertical="center"/>
    </xf>
    <xf numFmtId="10" fontId="0" fillId="0" borderId="0" xfId="3" applyNumberFormat="1" applyFont="1" applyAlignment="1">
      <alignment vertical="center"/>
    </xf>
    <xf numFmtId="0" fontId="1" fillId="0" borderId="28" xfId="0" applyFont="1" applyBorder="1" applyAlignment="1">
      <alignment horizontal="right" vertical="center"/>
    </xf>
    <xf numFmtId="2" fontId="0" fillId="12" borderId="28" xfId="3" applyNumberFormat="1" applyFont="1" applyFill="1" applyBorder="1" applyAlignment="1">
      <alignment vertical="center"/>
    </xf>
    <xf numFmtId="0" fontId="24" fillId="2" borderId="12" xfId="0" applyFont="1" applyFill="1" applyBorder="1" applyAlignment="1" applyProtection="1">
      <alignment vertical="center"/>
      <protection locked="0"/>
    </xf>
    <xf numFmtId="0" fontId="24" fillId="2" borderId="47" xfId="0" applyFont="1" applyFill="1" applyBorder="1" applyAlignment="1" applyProtection="1">
      <alignment vertical="center" wrapText="1"/>
      <protection locked="0"/>
    </xf>
    <xf numFmtId="0" fontId="24" fillId="2" borderId="12" xfId="0" applyFont="1" applyFill="1" applyBorder="1" applyAlignment="1" applyProtection="1">
      <alignment vertical="center" wrapText="1"/>
      <protection locked="0"/>
    </xf>
    <xf numFmtId="0" fontId="24" fillId="2" borderId="48" xfId="0" applyFont="1" applyFill="1" applyBorder="1" applyAlignment="1" applyProtection="1">
      <alignment vertical="center" wrapText="1"/>
      <protection locked="0"/>
    </xf>
    <xf numFmtId="0" fontId="24" fillId="2" borderId="28" xfId="0" applyFont="1" applyFill="1" applyBorder="1" applyAlignment="1" applyProtection="1">
      <alignment vertical="center" wrapText="1"/>
      <protection locked="0"/>
    </xf>
    <xf numFmtId="0" fontId="24" fillId="2" borderId="28" xfId="0" applyFont="1" applyFill="1" applyBorder="1" applyAlignment="1" applyProtection="1">
      <alignment vertical="center"/>
      <protection locked="0"/>
    </xf>
    <xf numFmtId="164" fontId="24" fillId="2" borderId="12" xfId="0" applyNumberFormat="1" applyFont="1" applyFill="1" applyBorder="1" applyAlignment="1" applyProtection="1">
      <alignment vertical="center"/>
      <protection locked="0"/>
    </xf>
    <xf numFmtId="164" fontId="24" fillId="2" borderId="28" xfId="0" applyNumberFormat="1" applyFont="1" applyFill="1" applyBorder="1" applyAlignment="1" applyProtection="1">
      <alignment vertical="center"/>
      <protection locked="0"/>
    </xf>
    <xf numFmtId="0" fontId="24" fillId="2" borderId="23" xfId="0" applyFont="1" applyFill="1" applyBorder="1" applyAlignment="1" applyProtection="1">
      <alignment vertical="center" wrapText="1"/>
      <protection locked="0"/>
    </xf>
    <xf numFmtId="0" fontId="0" fillId="2" borderId="62"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9"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47"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164" fontId="0" fillId="2" borderId="9" xfId="0" applyNumberFormat="1" applyFill="1" applyBorder="1" applyAlignment="1" applyProtection="1">
      <alignment vertical="center"/>
      <protection locked="0"/>
    </xf>
    <xf numFmtId="164" fontId="0" fillId="2" borderId="12" xfId="0" applyNumberFormat="1" applyFill="1" applyBorder="1" applyAlignment="1" applyProtection="1">
      <alignment vertical="center"/>
      <protection locked="0"/>
    </xf>
    <xf numFmtId="0" fontId="0" fillId="2" borderId="23" xfId="0" applyFill="1" applyBorder="1" applyAlignment="1" applyProtection="1">
      <alignment vertical="center" wrapText="1"/>
      <protection locked="0"/>
    </xf>
    <xf numFmtId="0" fontId="0" fillId="0" borderId="10" xfId="0" applyBorder="1" applyAlignment="1"/>
    <xf numFmtId="0" fontId="4" fillId="10" borderId="0" xfId="1" applyFont="1" applyFill="1" applyAlignment="1">
      <alignment horizontal="center"/>
    </xf>
    <xf numFmtId="0" fontId="1" fillId="0" borderId="0" xfId="0" applyFont="1" applyAlignment="1">
      <alignment horizontal="center" vertical="center"/>
    </xf>
    <xf numFmtId="0" fontId="4" fillId="0" borderId="0" xfId="1" applyFont="1" applyAlignment="1">
      <alignment horizontal="center"/>
    </xf>
    <xf numFmtId="0" fontId="5" fillId="4" borderId="15" xfId="1" applyFont="1" applyFill="1" applyBorder="1" applyAlignment="1">
      <alignment horizontal="center"/>
    </xf>
    <xf numFmtId="0" fontId="7" fillId="10" borderId="0" xfId="1" applyFont="1" applyFill="1" applyAlignment="1">
      <alignment horizontal="left" vertical="top" wrapText="1" indent="1"/>
    </xf>
    <xf numFmtId="0" fontId="7" fillId="0" borderId="0" xfId="1" applyFont="1" applyAlignment="1">
      <alignment horizontal="left" vertical="top" wrapText="1" indent="1"/>
    </xf>
    <xf numFmtId="0" fontId="7" fillId="0" borderId="40" xfId="1" applyFont="1" applyBorder="1" applyAlignment="1">
      <alignment horizontal="left" vertical="top" wrapText="1" indent="1"/>
    </xf>
    <xf numFmtId="0" fontId="4" fillId="10" borderId="0" xfId="1" applyFont="1" applyFill="1" applyAlignment="1">
      <alignment horizontal="center"/>
    </xf>
    <xf numFmtId="0" fontId="7" fillId="10" borderId="36" xfId="1" applyFont="1" applyFill="1" applyBorder="1" applyAlignment="1">
      <alignment wrapText="1"/>
    </xf>
    <xf numFmtId="0" fontId="7" fillId="0" borderId="37" xfId="1" applyFont="1" applyBorder="1" applyAlignment="1">
      <alignment wrapText="1"/>
    </xf>
    <xf numFmtId="0" fontId="7" fillId="0" borderId="38" xfId="1" applyFont="1" applyBorder="1" applyAlignment="1">
      <alignment wrapText="1"/>
    </xf>
    <xf numFmtId="5" fontId="25" fillId="10" borderId="35" xfId="1" applyNumberFormat="1" applyFont="1" applyFill="1" applyBorder="1" applyAlignment="1">
      <alignment horizontal="right"/>
    </xf>
    <xf numFmtId="0" fontId="5" fillId="10" borderId="43" xfId="1" applyFont="1" applyFill="1" applyBorder="1" applyAlignment="1" applyProtection="1">
      <protection locked="0"/>
    </xf>
    <xf numFmtId="0" fontId="3" fillId="0" borderId="24" xfId="1" applyBorder="1" applyAlignment="1" applyProtection="1">
      <protection locked="0"/>
    </xf>
    <xf numFmtId="5" fontId="5" fillId="10" borderId="24" xfId="1" applyNumberFormat="1" applyFont="1" applyFill="1" applyBorder="1" applyAlignment="1" applyProtection="1">
      <protection locked="0"/>
    </xf>
    <xf numFmtId="0" fontId="3" fillId="0" borderId="44" xfId="1" applyBorder="1" applyAlignment="1" applyProtection="1">
      <protection locked="0"/>
    </xf>
    <xf numFmtId="0" fontId="7" fillId="10" borderId="43" xfId="1" applyFont="1" applyFill="1" applyBorder="1" applyAlignment="1" applyProtection="1">
      <protection locked="0"/>
    </xf>
    <xf numFmtId="166" fontId="7" fillId="10" borderId="24" xfId="1" applyNumberFormat="1" applyFont="1" applyFill="1" applyBorder="1" applyAlignment="1" applyProtection="1">
      <protection locked="0"/>
    </xf>
    <xf numFmtId="166" fontId="3" fillId="0" borderId="44" xfId="1" applyNumberFormat="1" applyBorder="1" applyAlignment="1" applyProtection="1">
      <protection locked="0"/>
    </xf>
    <xf numFmtId="0" fontId="1" fillId="0" borderId="0" xfId="0" applyFont="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7" fillId="8" borderId="28" xfId="1" applyFont="1" applyFill="1" applyBorder="1" applyAlignment="1" applyProtection="1">
      <alignment horizontal="left" vertical="top" wrapText="1"/>
      <protection locked="0"/>
    </xf>
    <xf numFmtId="0" fontId="7" fillId="8" borderId="29" xfId="1" applyFont="1" applyFill="1" applyBorder="1" applyAlignment="1" applyProtection="1">
      <alignment horizontal="left" vertical="top" wrapText="1"/>
      <protection locked="0"/>
    </xf>
    <xf numFmtId="0" fontId="7" fillId="8" borderId="31" xfId="1" applyFont="1" applyFill="1" applyBorder="1" applyAlignment="1" applyProtection="1">
      <alignment horizontal="left" vertical="top" wrapText="1"/>
      <protection locked="0"/>
    </xf>
    <xf numFmtId="0" fontId="4" fillId="0" borderId="0" xfId="1" applyFont="1" applyAlignment="1">
      <alignment horizontal="center"/>
    </xf>
    <xf numFmtId="0" fontId="4" fillId="0" borderId="0" xfId="1" applyFont="1" applyAlignment="1">
      <alignment horizontal="center" wrapText="1"/>
    </xf>
    <xf numFmtId="0" fontId="5" fillId="4" borderId="14" xfId="1" applyFont="1" applyFill="1" applyBorder="1" applyAlignment="1">
      <alignment horizontal="center"/>
    </xf>
    <xf numFmtId="0" fontId="5" fillId="4" borderId="15" xfId="1" applyFont="1" applyFill="1" applyBorder="1" applyAlignment="1">
      <alignment horizontal="center"/>
    </xf>
    <xf numFmtId="0" fontId="5" fillId="4" borderId="16" xfId="1" applyFont="1" applyFill="1" applyBorder="1" applyAlignment="1">
      <alignment horizontal="center"/>
    </xf>
    <xf numFmtId="0" fontId="9" fillId="7" borderId="28" xfId="1" applyFont="1" applyFill="1" applyBorder="1" applyAlignment="1">
      <alignment horizontal="left" vertical="top" wrapText="1"/>
    </xf>
    <xf numFmtId="0" fontId="9" fillId="7" borderId="29" xfId="1" applyFont="1" applyFill="1" applyBorder="1" applyAlignment="1">
      <alignment horizontal="left" vertical="top" wrapText="1"/>
    </xf>
    <xf numFmtId="0" fontId="9" fillId="7" borderId="31" xfId="1" applyFont="1" applyFill="1" applyBorder="1" applyAlignment="1">
      <alignment horizontal="left" vertical="top" wrapText="1"/>
    </xf>
  </cellXfs>
  <cellStyles count="4">
    <cellStyle name="Comma" xfId="2" builtinId="3"/>
    <cellStyle name="Normal" xfId="0" builtinId="0"/>
    <cellStyle name="Normal 2" xfId="1" xr:uid="{00000000-0005-0000-0000-000002000000}"/>
    <cellStyle name="Percent" xfId="3" builtinId="5"/>
  </cellStyles>
  <dxfs count="18">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numFmt numFmtId="164" formatCode="&quot;$&quot;#,##0"/>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i val="0"/>
        <strike val="0"/>
        <outline val="0"/>
        <shadow val="0"/>
        <u val="none"/>
        <vertAlign val="baseline"/>
        <sz val="11"/>
        <color auto="1"/>
        <name val="Calibri"/>
        <family val="2"/>
        <scheme val="minor"/>
      </font>
      <numFmt numFmtId="164" formatCode="&quot;$&quot;#,##0"/>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i val="0"/>
        <strike val="0"/>
        <outline val="0"/>
        <shadow val="0"/>
        <u val="none"/>
        <vertAlign val="baseline"/>
        <sz val="11"/>
        <color auto="1"/>
        <name val="Calibri"/>
        <family val="2"/>
        <scheme val="minor"/>
      </font>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border>
        <bottom style="medium">
          <color indexed="64"/>
        </bottom>
      </border>
    </dxf>
    <dxf>
      <border outline="0">
        <left style="medium">
          <color indexed="64"/>
        </left>
        <top style="medium">
          <color indexed="64"/>
        </top>
        <bottom style="medium">
          <color indexed="64"/>
        </bottom>
      </border>
    </dxf>
    <dxf>
      <fill>
        <patternFill patternType="solid">
          <fgColor indexed="64"/>
          <bgColor theme="9" tint="0.79998168889431442"/>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3514725</xdr:colOff>
      <xdr:row>11</xdr:row>
      <xdr:rowOff>0</xdr:rowOff>
    </xdr:from>
    <xdr:ext cx="184731" cy="264560"/>
    <xdr:sp macro="" textlink="">
      <xdr:nvSpPr>
        <xdr:cNvPr id="2" name="TextBox 1">
          <a:extLst>
            <a:ext uri="{FF2B5EF4-FFF2-40B4-BE49-F238E27FC236}">
              <a16:creationId xmlns:a16="http://schemas.microsoft.com/office/drawing/2014/main" id="{2DCCA874-A574-4CC0-AB14-9683B32F6A86}"/>
            </a:ext>
          </a:extLst>
        </xdr:cNvPr>
        <xdr:cNvSpPr txBox="1"/>
      </xdr:nvSpPr>
      <xdr:spPr>
        <a:xfrm>
          <a:off x="4107180"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2630821</xdr:colOff>
      <xdr:row>7</xdr:row>
      <xdr:rowOff>29767</xdr:rowOff>
    </xdr:from>
    <xdr:ext cx="2632906" cy="593304"/>
    <xdr:sp macro="" textlink="">
      <xdr:nvSpPr>
        <xdr:cNvPr id="2" name="Rectangle 1">
          <a:extLst>
            <a:ext uri="{FF2B5EF4-FFF2-40B4-BE49-F238E27FC236}">
              <a16:creationId xmlns:a16="http://schemas.microsoft.com/office/drawing/2014/main" id="{07A06778-E0CF-4735-85B3-9075BD5ACA8D}"/>
            </a:ext>
          </a:extLst>
        </xdr:cNvPr>
        <xdr:cNvSpPr/>
      </xdr:nvSpPr>
      <xdr:spPr>
        <a:xfrm>
          <a:off x="2630821" y="2332912"/>
          <a:ext cx="2632906" cy="593304"/>
        </a:xfrm>
        <a:prstGeom prst="rect">
          <a:avLst/>
        </a:prstGeom>
        <a:noFill/>
      </xdr:spPr>
      <xdr:txBody>
        <a:bodyPr wrap="square" lIns="91440" tIns="45720" rIns="91440" bIns="45720">
          <a:spAutoFit/>
        </a:bodyPr>
        <a:lstStyle/>
        <a:p>
          <a:pPr algn="ctr"/>
          <a:r>
            <a:rPr 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Example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N114" totalsRowShown="0" headerRowDxfId="17" dataDxfId="16" headerRowBorderDxfId="14" tableBorderDxfId="15">
  <tableColumns count="14">
    <tableColumn id="1" xr3:uid="{00000000-0010-0000-0000-000001000000}" name="Name of Training Provider" dataDxfId="13"/>
    <tableColumn id="2" xr3:uid="{00000000-0010-0000-0000-000002000000}" name="Training Course Name" dataDxfId="12"/>
    <tableColumn id="3" xr3:uid="{00000000-0010-0000-0000-000003000000}" name="CIP Code_x000a_(Required for ALL  requested courses)" dataDxfId="11"/>
    <tableColumn id="4" xr3:uid="{00000000-0010-0000-0000-000004000000}" name="Number of Trainees" dataDxfId="10"/>
    <tableColumn id="5" xr3:uid="{00000000-0010-0000-0000-000005000000}" name="Course Training Hours" dataDxfId="9"/>
    <tableColumn id="6" xr3:uid="{00000000-0010-0000-0000-000006000000}" name="Total Training Hours" dataDxfId="8">
      <calculatedColumnFormula>D11*E11</calculatedColumnFormula>
    </tableColumn>
    <tableColumn id="7" xr3:uid="{00000000-0010-0000-0000-000007000000}" name="Cost per Trainee" dataDxfId="7"/>
    <tableColumn id="8" xr3:uid="{00000000-0010-0000-0000-000008000000}" name="Total Course Cost" dataDxfId="6">
      <calculatedColumnFormula>D11*G11</calculatedColumnFormula>
    </tableColumn>
    <tableColumn id="9" xr3:uid="{00000000-0010-0000-0000-000009000000}" name="Method of Delivery_x000a_(Describe Other in the next column)" dataDxfId="5"/>
    <tableColumn id="15" xr3:uid="{097BF826-2B21-4A87-9B45-3F0A17E2132E}" name="Description of &quot;Other&quot; Method of Course Delivery, if applicable" dataDxfId="4"/>
    <tableColumn id="10" xr3:uid="{00000000-0010-0000-0000-00000A000000}" name="Course Category_x000a_(Required for Regular SDF applications only)" dataDxfId="3"/>
    <tableColumn id="13" xr3:uid="{63FAFDA4-BA17-4B1F-9D53-694A7C260929}" name="Is this course required by statute or a government agency rule?            (If yes, the course must be categorised as Non-Technical)" dataDxfId="2"/>
    <tableColumn id="14" xr3:uid="{9EAE0D12-7575-4298-9D72-7991D74CC5A2}" name="Has this course been customized by the College for the Business Partner?" dataDxfId="1"/>
    <tableColumn id="12" xr3:uid="{00000000-0010-0000-0000-00000C000000}" name="Proprietary Status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1"/>
  <sheetViews>
    <sheetView workbookViewId="0">
      <selection activeCell="C8" sqref="C8"/>
    </sheetView>
  </sheetViews>
  <sheetFormatPr defaultColWidth="8.85546875" defaultRowHeight="12.75"/>
  <cols>
    <col min="1" max="1" width="8.7109375" style="61" customWidth="1"/>
    <col min="2" max="2" width="56.140625" style="61" customWidth="1"/>
    <col min="3" max="3" width="12" style="97" customWidth="1"/>
    <col min="4" max="4" width="13.28515625" style="97" customWidth="1"/>
    <col min="5" max="5" width="8.7109375" style="61" customWidth="1"/>
    <col min="6" max="16384" width="8.85546875" style="61"/>
  </cols>
  <sheetData>
    <row r="1" spans="1:5" s="56" customFormat="1" ht="16.5" customHeight="1">
      <c r="A1" s="209" t="s">
        <v>0</v>
      </c>
      <c r="B1" s="209"/>
      <c r="C1" s="209"/>
      <c r="D1" s="209"/>
      <c r="E1" s="209"/>
    </row>
    <row r="2" spans="1:5" s="56" customFormat="1" ht="15.75">
      <c r="A2" s="202"/>
      <c r="B2" s="202"/>
      <c r="C2" s="202"/>
      <c r="D2" s="202"/>
      <c r="E2" s="202"/>
    </row>
    <row r="3" spans="1:5" s="56" customFormat="1" ht="16.5" customHeight="1">
      <c r="A3" s="209" t="s">
        <v>1</v>
      </c>
      <c r="B3" s="209"/>
      <c r="C3" s="209"/>
      <c r="D3" s="209"/>
      <c r="E3" s="209"/>
    </row>
    <row r="4" spans="1:5" s="58" customFormat="1" ht="10.5" customHeight="1">
      <c r="A4" s="57"/>
      <c r="B4" s="57"/>
      <c r="C4" s="57"/>
      <c r="D4" s="57"/>
      <c r="E4" s="57"/>
    </row>
    <row r="5" spans="1:5" ht="10.5" customHeight="1">
      <c r="A5" s="59"/>
      <c r="B5" s="59"/>
      <c r="C5" s="60"/>
      <c r="D5" s="213" t="s">
        <v>2</v>
      </c>
      <c r="E5" s="213"/>
    </row>
    <row r="6" spans="1:5" ht="15" customHeight="1">
      <c r="A6" s="62"/>
      <c r="B6" s="63" t="s">
        <v>3</v>
      </c>
      <c r="C6" s="64"/>
      <c r="D6" s="64"/>
      <c r="E6" s="65"/>
    </row>
    <row r="7" spans="1:5" ht="12.75" customHeight="1">
      <c r="A7" s="66"/>
      <c r="B7" s="67" t="s">
        <v>4</v>
      </c>
      <c r="C7" s="68"/>
      <c r="D7" s="69">
        <f>IF(C8=0,0,(IF(C8=1,(D17*0.1),(D17*0.15))))</f>
        <v>0</v>
      </c>
      <c r="E7" s="70"/>
    </row>
    <row r="8" spans="1:5" ht="13.5" customHeight="1">
      <c r="A8" s="66"/>
      <c r="B8" s="67" t="s">
        <v>5</v>
      </c>
      <c r="C8" s="71"/>
      <c r="D8" s="68"/>
      <c r="E8" s="70"/>
    </row>
    <row r="9" spans="1:5" ht="10.5" customHeight="1">
      <c r="A9" s="66"/>
      <c r="B9" s="72"/>
      <c r="C9" s="68"/>
      <c r="D9" s="68"/>
      <c r="E9" s="70"/>
    </row>
    <row r="10" spans="1:5" ht="12.75" customHeight="1">
      <c r="A10" s="66"/>
      <c r="B10" s="72"/>
      <c r="C10" s="73" t="s">
        <v>6</v>
      </c>
      <c r="D10" s="74">
        <f>SUM(D7:D8)</f>
        <v>0</v>
      </c>
      <c r="E10" s="70"/>
    </row>
    <row r="11" spans="1:5" ht="10.5" customHeight="1">
      <c r="A11" s="66"/>
      <c r="B11" s="72"/>
      <c r="C11" s="68"/>
      <c r="D11" s="68"/>
      <c r="E11" s="70"/>
    </row>
    <row r="12" spans="1:5" ht="12.75" customHeight="1">
      <c r="A12" s="75"/>
      <c r="B12" s="76" t="s">
        <v>7</v>
      </c>
      <c r="C12" s="68"/>
      <c r="D12" s="68"/>
      <c r="E12" s="70"/>
    </row>
    <row r="13" spans="1:5" ht="12.75" customHeight="1">
      <c r="A13" s="66"/>
      <c r="B13" s="67" t="s">
        <v>8</v>
      </c>
      <c r="C13" s="68"/>
      <c r="D13" s="55">
        <f>'Training Courses &amp; Budget'!H116</f>
        <v>0</v>
      </c>
      <c r="E13" s="70"/>
    </row>
    <row r="14" spans="1:5" ht="10.5" customHeight="1">
      <c r="A14" s="66"/>
      <c r="B14" s="72"/>
      <c r="C14" s="68"/>
      <c r="D14" s="68"/>
      <c r="E14" s="70"/>
    </row>
    <row r="15" spans="1:5" ht="12.75" customHeight="1" thickBot="1">
      <c r="A15" s="66"/>
      <c r="B15" s="67" t="s">
        <v>9</v>
      </c>
      <c r="C15" s="68"/>
      <c r="D15" s="45">
        <f>'Equipment Request Worksheet'!D73</f>
        <v>0</v>
      </c>
      <c r="E15" s="70"/>
    </row>
    <row r="16" spans="1:5" ht="10.5" customHeight="1">
      <c r="A16" s="66"/>
      <c r="B16" s="72"/>
      <c r="C16" s="68"/>
      <c r="D16" s="68"/>
      <c r="E16" s="70"/>
    </row>
    <row r="17" spans="1:5" ht="12.75" customHeight="1">
      <c r="A17" s="66"/>
      <c r="B17" s="72"/>
      <c r="C17" s="73" t="s">
        <v>10</v>
      </c>
      <c r="D17" s="74">
        <f>SUM(D13:D15)</f>
        <v>0</v>
      </c>
      <c r="E17" s="70"/>
    </row>
    <row r="18" spans="1:5" ht="10.5" customHeight="1" thickBot="1">
      <c r="A18" s="66"/>
      <c r="B18" s="72"/>
      <c r="C18" s="77"/>
      <c r="D18" s="68"/>
      <c r="E18" s="70"/>
    </row>
    <row r="19" spans="1:5" ht="12.75" customHeight="1" thickTop="1">
      <c r="A19" s="66"/>
      <c r="B19" s="72"/>
      <c r="C19" s="78" t="s">
        <v>11</v>
      </c>
      <c r="D19" s="79">
        <f>D10+D17</f>
        <v>0</v>
      </c>
      <c r="E19" s="70"/>
    </row>
    <row r="20" spans="1:5" ht="10.5" customHeight="1" thickBot="1">
      <c r="A20" s="80"/>
      <c r="B20" s="81"/>
      <c r="C20" s="82"/>
      <c r="D20" s="82"/>
      <c r="E20" s="83"/>
    </row>
    <row r="21" spans="1:5" ht="14.25" thickTop="1" thickBot="1">
      <c r="A21" s="72"/>
      <c r="B21" s="72"/>
      <c r="C21" s="68"/>
      <c r="D21" s="68"/>
      <c r="E21" s="72"/>
    </row>
    <row r="22" spans="1:5" ht="27" customHeight="1" thickTop="1">
      <c r="A22" s="210" t="s">
        <v>12</v>
      </c>
      <c r="B22" s="211"/>
      <c r="C22" s="211"/>
      <c r="D22" s="211"/>
      <c r="E22" s="212"/>
    </row>
    <row r="23" spans="1:5">
      <c r="A23" s="84"/>
      <c r="C23" s="61"/>
      <c r="D23" s="61"/>
      <c r="E23" s="85"/>
    </row>
    <row r="24" spans="1:5" ht="51.75" customHeight="1">
      <c r="A24" s="86" t="s">
        <v>13</v>
      </c>
      <c r="B24" s="206" t="s">
        <v>14</v>
      </c>
      <c r="C24" s="207"/>
      <c r="D24" s="207"/>
      <c r="E24" s="208"/>
    </row>
    <row r="25" spans="1:5">
      <c r="A25" s="66"/>
      <c r="B25" s="72"/>
      <c r="C25" s="68"/>
      <c r="D25" s="68"/>
      <c r="E25" s="70"/>
    </row>
    <row r="26" spans="1:5" ht="25.5" customHeight="1">
      <c r="A26" s="86" t="s">
        <v>15</v>
      </c>
      <c r="B26" s="206" t="s">
        <v>16</v>
      </c>
      <c r="C26" s="207"/>
      <c r="D26" s="207"/>
      <c r="E26" s="208"/>
    </row>
    <row r="27" spans="1:5">
      <c r="A27" s="66"/>
      <c r="B27" s="72"/>
      <c r="C27" s="68"/>
      <c r="D27" s="68"/>
      <c r="E27" s="70"/>
    </row>
    <row r="28" spans="1:5" ht="25.5" customHeight="1">
      <c r="A28" s="86" t="s">
        <v>17</v>
      </c>
      <c r="B28" s="206" t="s">
        <v>18</v>
      </c>
      <c r="C28" s="207"/>
      <c r="D28" s="207"/>
      <c r="E28" s="208"/>
    </row>
    <row r="29" spans="1:5">
      <c r="A29" s="66"/>
      <c r="B29" s="72"/>
      <c r="C29" s="68"/>
      <c r="D29" s="68"/>
      <c r="E29" s="70"/>
    </row>
    <row r="30" spans="1:5" ht="26.25" customHeight="1">
      <c r="A30" s="86" t="s">
        <v>19</v>
      </c>
      <c r="B30" s="206" t="s">
        <v>20</v>
      </c>
      <c r="C30" s="207"/>
      <c r="D30" s="207"/>
      <c r="E30" s="208"/>
    </row>
    <row r="31" spans="1:5">
      <c r="A31" s="86"/>
      <c r="B31" s="87"/>
      <c r="C31" s="88"/>
      <c r="D31" s="88"/>
      <c r="E31" s="89"/>
    </row>
    <row r="32" spans="1:5" ht="26.25" customHeight="1">
      <c r="A32" s="86" t="s">
        <v>21</v>
      </c>
      <c r="B32" s="206" t="s">
        <v>22</v>
      </c>
      <c r="C32" s="207"/>
      <c r="D32" s="207"/>
      <c r="E32" s="208"/>
    </row>
    <row r="33" spans="1:5">
      <c r="A33" s="86"/>
      <c r="B33" s="87"/>
      <c r="C33" s="88"/>
      <c r="D33" s="88"/>
      <c r="E33" s="89"/>
    </row>
    <row r="34" spans="1:5" ht="12.75" customHeight="1">
      <c r="A34" s="86" t="s">
        <v>23</v>
      </c>
      <c r="B34" s="206" t="s">
        <v>24</v>
      </c>
      <c r="C34" s="207"/>
      <c r="D34" s="207"/>
      <c r="E34" s="208"/>
    </row>
    <row r="35" spans="1:5">
      <c r="A35" s="86"/>
      <c r="B35" s="87"/>
      <c r="C35" s="88"/>
      <c r="D35" s="88"/>
      <c r="E35" s="89"/>
    </row>
    <row r="36" spans="1:5" ht="12.75" customHeight="1">
      <c r="A36" s="86" t="s">
        <v>25</v>
      </c>
      <c r="B36" s="206" t="s">
        <v>26</v>
      </c>
      <c r="C36" s="207"/>
      <c r="D36" s="207"/>
      <c r="E36" s="208"/>
    </row>
    <row r="37" spans="1:5">
      <c r="A37" s="86"/>
      <c r="B37" s="87"/>
      <c r="C37" s="88"/>
      <c r="D37" s="88"/>
      <c r="E37" s="89"/>
    </row>
    <row r="38" spans="1:5" ht="12.75" customHeight="1">
      <c r="A38" s="86" t="s">
        <v>27</v>
      </c>
      <c r="B38" s="206" t="s">
        <v>28</v>
      </c>
      <c r="C38" s="207"/>
      <c r="D38" s="207"/>
      <c r="E38" s="208"/>
    </row>
    <row r="39" spans="1:5" ht="25.5" customHeight="1">
      <c r="A39" s="218"/>
      <c r="B39" s="215"/>
      <c r="C39" s="68"/>
      <c r="D39" s="219"/>
      <c r="E39" s="220"/>
    </row>
    <row r="40" spans="1:5">
      <c r="A40" s="90" t="s">
        <v>29</v>
      </c>
      <c r="B40" s="91"/>
      <c r="C40" s="68"/>
      <c r="D40" s="92" t="s">
        <v>30</v>
      </c>
      <c r="E40" s="93"/>
    </row>
    <row r="41" spans="1:5" ht="25.5" customHeight="1">
      <c r="A41" s="214"/>
      <c r="B41" s="215"/>
      <c r="C41" s="68"/>
      <c r="D41" s="216"/>
      <c r="E41" s="217"/>
    </row>
    <row r="42" spans="1:5">
      <c r="A42" s="94" t="s">
        <v>31</v>
      </c>
      <c r="B42" s="72"/>
      <c r="C42" s="68"/>
      <c r="D42" s="95" t="s">
        <v>32</v>
      </c>
      <c r="E42" s="70"/>
    </row>
    <row r="43" spans="1:5" ht="12.75" customHeight="1" thickBot="1">
      <c r="A43" s="80"/>
      <c r="B43" s="81"/>
      <c r="C43" s="82"/>
      <c r="D43" s="82"/>
      <c r="E43" s="83"/>
    </row>
    <row r="44" spans="1:5" ht="13.5" thickTop="1">
      <c r="A44" s="96"/>
      <c r="B44" s="72"/>
      <c r="C44" s="68"/>
      <c r="D44" s="68"/>
      <c r="E44" s="72"/>
    </row>
    <row r="45" spans="1:5">
      <c r="A45" s="72"/>
      <c r="B45" s="72"/>
      <c r="C45" s="68"/>
      <c r="D45" s="68"/>
      <c r="E45" s="72"/>
    </row>
    <row r="46" spans="1:5">
      <c r="A46" s="72"/>
      <c r="B46" s="72"/>
      <c r="C46" s="68"/>
      <c r="D46" s="68"/>
      <c r="E46" s="72"/>
    </row>
    <row r="47" spans="1:5">
      <c r="A47" s="72"/>
      <c r="B47" s="72"/>
      <c r="C47" s="68"/>
      <c r="D47" s="68"/>
      <c r="E47" s="72"/>
    </row>
    <row r="48" spans="1:5">
      <c r="A48" s="72"/>
      <c r="B48" s="72"/>
      <c r="C48" s="68"/>
      <c r="D48" s="68"/>
      <c r="E48" s="72"/>
    </row>
    <row r="49" spans="1:5">
      <c r="A49" s="72"/>
      <c r="B49" s="72"/>
      <c r="C49" s="68"/>
      <c r="D49" s="68"/>
      <c r="E49" s="72"/>
    </row>
    <row r="50" spans="1:5">
      <c r="A50" s="72"/>
      <c r="B50" s="72"/>
      <c r="C50" s="68"/>
      <c r="D50" s="68"/>
      <c r="E50" s="72"/>
    </row>
    <row r="51" spans="1:5">
      <c r="A51" s="72"/>
      <c r="B51" s="72"/>
      <c r="C51" s="68"/>
      <c r="D51" s="68"/>
      <c r="E51" s="72"/>
    </row>
  </sheetData>
  <mergeCells count="16">
    <mergeCell ref="A41:B41"/>
    <mergeCell ref="D41:E41"/>
    <mergeCell ref="B30:E30"/>
    <mergeCell ref="B32:E32"/>
    <mergeCell ref="B34:E34"/>
    <mergeCell ref="B36:E36"/>
    <mergeCell ref="B38:E38"/>
    <mergeCell ref="A39:B39"/>
    <mergeCell ref="D39:E39"/>
    <mergeCell ref="B28:E28"/>
    <mergeCell ref="A1:E1"/>
    <mergeCell ref="A3:E3"/>
    <mergeCell ref="A22:E22"/>
    <mergeCell ref="B24:E24"/>
    <mergeCell ref="B26:E26"/>
    <mergeCell ref="D5:E5"/>
  </mergeCells>
  <dataValidations count="1">
    <dataValidation allowBlank="1" showErrorMessage="1" sqref="A1:C1048576 D14:D1048576 D1:D12 F9:F1048576 G1:XFD1048576 F1:F7 E1:E4 E6:E1048576" xr:uid="{00000000-0002-0000-00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000-000001000000}">
          <x14:formula1>
            <xm:f>Formulas!$P$4:$P$5</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40"/>
  <sheetViews>
    <sheetView tabSelected="1" zoomScale="90" zoomScaleNormal="90" workbookViewId="0">
      <selection activeCell="A13" sqref="A13"/>
    </sheetView>
  </sheetViews>
  <sheetFormatPr defaultColWidth="0" defaultRowHeight="15" zeroHeight="1"/>
  <cols>
    <col min="1" max="1" width="26.28515625" style="98" customWidth="1"/>
    <col min="2" max="2" width="36.140625" style="98" customWidth="1"/>
    <col min="3" max="3" width="15.7109375" style="98" customWidth="1"/>
    <col min="4" max="4" width="28.85546875" style="98" customWidth="1"/>
    <col min="5" max="5" width="14.85546875" style="98" customWidth="1"/>
    <col min="6" max="6" width="19" style="98" customWidth="1"/>
    <col min="7" max="7" width="14.42578125" style="98" customWidth="1"/>
    <col min="8" max="8" width="17.28515625" style="98" customWidth="1"/>
    <col min="9" max="13" width="28.28515625" style="98" customWidth="1"/>
    <col min="14" max="14" width="22.140625" style="98" customWidth="1"/>
    <col min="15" max="15" width="3" style="98" hidden="1" customWidth="1"/>
    <col min="16" max="17" width="3.42578125" style="98" hidden="1" customWidth="1"/>
    <col min="18" max="16384" width="5.140625" style="98" hidden="1"/>
  </cols>
  <sheetData>
    <row r="1" spans="1:14"/>
    <row r="2" spans="1:14">
      <c r="A2" s="221" t="s">
        <v>0</v>
      </c>
      <c r="B2" s="221"/>
      <c r="C2" s="221"/>
      <c r="D2" s="221"/>
      <c r="E2" s="221"/>
      <c r="F2" s="221"/>
      <c r="G2" s="221"/>
      <c r="H2" s="221"/>
      <c r="I2" s="221"/>
      <c r="J2" s="99"/>
    </row>
    <row r="3" spans="1:14">
      <c r="A3" s="221" t="s">
        <v>33</v>
      </c>
      <c r="B3" s="221"/>
      <c r="C3" s="221"/>
      <c r="D3" s="221"/>
      <c r="E3" s="221"/>
      <c r="F3" s="221"/>
      <c r="G3" s="221"/>
      <c r="H3" s="221"/>
      <c r="I3" s="221"/>
      <c r="J3" s="203"/>
    </row>
    <row r="4" spans="1:14" ht="15.75" thickBot="1"/>
    <row r="5" spans="1:14" ht="15.75" thickBot="1">
      <c r="A5" s="100" t="s">
        <v>34</v>
      </c>
      <c r="B5" s="222"/>
      <c r="C5" s="223"/>
      <c r="D5" s="223"/>
      <c r="E5" s="223"/>
      <c r="F5" s="223"/>
      <c r="G5" s="223"/>
      <c r="H5" s="224"/>
    </row>
    <row r="6" spans="1:14">
      <c r="F6" s="169"/>
      <c r="G6" s="169"/>
    </row>
    <row r="7" spans="1:14">
      <c r="A7" s="100" t="s">
        <v>35</v>
      </c>
      <c r="B7" s="173" t="s">
        <v>36</v>
      </c>
      <c r="C7" s="167">
        <f>Formulas!D3</f>
        <v>0</v>
      </c>
      <c r="D7" s="168" t="s">
        <v>37</v>
      </c>
      <c r="E7" s="172" t="e">
        <f>Formulas!E3+Formulas!E4</f>
        <v>#DIV/0!</v>
      </c>
      <c r="F7" s="179"/>
      <c r="H7" s="102"/>
      <c r="I7" s="163"/>
      <c r="J7" s="163" t="s">
        <v>38</v>
      </c>
      <c r="K7" s="165">
        <f>H118</f>
        <v>0</v>
      </c>
    </row>
    <row r="8" spans="1:14">
      <c r="A8" s="103"/>
      <c r="B8" s="173" t="s">
        <v>39</v>
      </c>
      <c r="C8" s="167">
        <f>Formulas!D4</f>
        <v>0</v>
      </c>
      <c r="D8" s="101"/>
      <c r="E8" s="145"/>
      <c r="F8" s="171"/>
      <c r="G8" s="170"/>
      <c r="H8" s="162"/>
      <c r="I8" s="164"/>
      <c r="J8" s="164" t="s">
        <v>40</v>
      </c>
      <c r="K8" s="166">
        <f>H116</f>
        <v>0</v>
      </c>
    </row>
    <row r="9" spans="1:14" ht="15.75" thickBot="1">
      <c r="B9" s="180" t="s">
        <v>41</v>
      </c>
      <c r="C9" s="181">
        <f>Formulas!D5</f>
        <v>0</v>
      </c>
      <c r="D9" s="101"/>
    </row>
    <row r="10" spans="1:14" ht="120" customHeight="1" thickBot="1">
      <c r="A10" s="146" t="s">
        <v>42</v>
      </c>
      <c r="B10" s="146" t="s">
        <v>43</v>
      </c>
      <c r="C10" s="146" t="s">
        <v>44</v>
      </c>
      <c r="D10" s="146" t="s">
        <v>45</v>
      </c>
      <c r="E10" s="146" t="s">
        <v>46</v>
      </c>
      <c r="F10" s="146" t="s">
        <v>47</v>
      </c>
      <c r="G10" s="146" t="s">
        <v>48</v>
      </c>
      <c r="H10" s="146" t="s">
        <v>49</v>
      </c>
      <c r="I10" s="146" t="s">
        <v>50</v>
      </c>
      <c r="J10" s="146" t="s">
        <v>51</v>
      </c>
      <c r="K10" s="146" t="s">
        <v>52</v>
      </c>
      <c r="L10" s="146" t="s">
        <v>53</v>
      </c>
      <c r="M10" s="146" t="s">
        <v>54</v>
      </c>
      <c r="N10" s="147" t="s">
        <v>55</v>
      </c>
    </row>
    <row r="11" spans="1:14" s="176" customFormat="1">
      <c r="A11" s="191" t="s">
        <v>56</v>
      </c>
      <c r="B11" s="192"/>
      <c r="C11" s="193"/>
      <c r="D11" s="193"/>
      <c r="E11" s="193"/>
      <c r="F11" s="104">
        <f t="shared" ref="F11:F75" si="0">D11*E11</f>
        <v>0</v>
      </c>
      <c r="G11" s="198"/>
      <c r="H11" s="105">
        <f t="shared" ref="H11:H48" si="1">D11*G11</f>
        <v>0</v>
      </c>
      <c r="I11" s="190"/>
      <c r="J11" s="200"/>
      <c r="K11" s="184"/>
      <c r="L11" s="190"/>
      <c r="M11" s="190"/>
      <c r="N11" s="190"/>
    </row>
    <row r="12" spans="1:14">
      <c r="A12" s="194"/>
      <c r="B12" s="194"/>
      <c r="C12" s="195"/>
      <c r="D12" s="194"/>
      <c r="E12" s="194"/>
      <c r="F12" s="104">
        <f t="shared" si="0"/>
        <v>0</v>
      </c>
      <c r="G12" s="199"/>
      <c r="H12" s="105">
        <f t="shared" si="1"/>
        <v>0</v>
      </c>
      <c r="I12" s="190"/>
      <c r="J12" s="200"/>
      <c r="K12" s="184"/>
      <c r="L12" s="184"/>
      <c r="M12" s="184"/>
      <c r="N12" s="190"/>
    </row>
    <row r="13" spans="1:14" s="174" customFormat="1">
      <c r="A13" s="194"/>
      <c r="B13" s="194"/>
      <c r="C13" s="194"/>
      <c r="D13" s="194"/>
      <c r="E13" s="194"/>
      <c r="F13" s="104">
        <f t="shared" si="0"/>
        <v>0</v>
      </c>
      <c r="G13" s="199"/>
      <c r="H13" s="105">
        <f t="shared" si="1"/>
        <v>0</v>
      </c>
      <c r="I13" s="190"/>
      <c r="J13" s="200"/>
      <c r="K13" s="184"/>
      <c r="L13" s="184"/>
      <c r="M13" s="184"/>
      <c r="N13" s="190"/>
    </row>
    <row r="14" spans="1:14">
      <c r="A14" s="194"/>
      <c r="B14" s="194"/>
      <c r="C14" s="194"/>
      <c r="D14" s="194"/>
      <c r="E14" s="194"/>
      <c r="F14" s="104">
        <f t="shared" si="0"/>
        <v>0</v>
      </c>
      <c r="G14" s="199"/>
      <c r="H14" s="105">
        <f t="shared" si="1"/>
        <v>0</v>
      </c>
      <c r="I14" s="190"/>
      <c r="J14" s="200"/>
      <c r="K14" s="184"/>
      <c r="L14" s="184"/>
      <c r="M14" s="184"/>
      <c r="N14" s="190"/>
    </row>
    <row r="15" spans="1:14">
      <c r="A15" s="194"/>
      <c r="B15" s="194"/>
      <c r="C15" s="194"/>
      <c r="D15" s="194"/>
      <c r="E15" s="194"/>
      <c r="F15" s="104">
        <f t="shared" si="0"/>
        <v>0</v>
      </c>
      <c r="G15" s="199"/>
      <c r="H15" s="105">
        <f t="shared" si="1"/>
        <v>0</v>
      </c>
      <c r="I15" s="190"/>
      <c r="J15" s="200"/>
      <c r="K15" s="184"/>
      <c r="L15" s="184"/>
      <c r="M15" s="184"/>
      <c r="N15" s="190"/>
    </row>
    <row r="16" spans="1:14">
      <c r="A16" s="194"/>
      <c r="B16" s="194"/>
      <c r="C16" s="194"/>
      <c r="D16" s="194"/>
      <c r="E16" s="194"/>
      <c r="F16" s="104">
        <f t="shared" si="0"/>
        <v>0</v>
      </c>
      <c r="G16" s="199"/>
      <c r="H16" s="105">
        <f t="shared" si="1"/>
        <v>0</v>
      </c>
      <c r="I16" s="190"/>
      <c r="J16" s="200"/>
      <c r="K16" s="184"/>
      <c r="L16" s="184"/>
      <c r="M16" s="184"/>
      <c r="N16" s="190"/>
    </row>
    <row r="17" spans="1:16">
      <c r="A17" s="194"/>
      <c r="B17" s="194"/>
      <c r="C17" s="194"/>
      <c r="D17" s="194"/>
      <c r="E17" s="194"/>
      <c r="F17" s="104">
        <f t="shared" si="0"/>
        <v>0</v>
      </c>
      <c r="G17" s="199"/>
      <c r="H17" s="105">
        <f t="shared" si="1"/>
        <v>0</v>
      </c>
      <c r="I17" s="190"/>
      <c r="J17" s="200"/>
      <c r="K17" s="184"/>
      <c r="L17" s="184"/>
      <c r="M17" s="184"/>
      <c r="N17" s="190"/>
    </row>
    <row r="18" spans="1:16" s="177" customFormat="1">
      <c r="A18" s="194"/>
      <c r="B18" s="194"/>
      <c r="C18" s="194"/>
      <c r="D18" s="194"/>
      <c r="E18" s="194"/>
      <c r="F18" s="104">
        <f t="shared" si="0"/>
        <v>0</v>
      </c>
      <c r="G18" s="199"/>
      <c r="H18" s="105">
        <f t="shared" si="1"/>
        <v>0</v>
      </c>
      <c r="I18" s="190"/>
      <c r="J18" s="200"/>
      <c r="K18" s="184"/>
      <c r="L18" s="184"/>
      <c r="M18" s="184"/>
      <c r="N18" s="190"/>
    </row>
    <row r="19" spans="1:16" s="178" customFormat="1">
      <c r="A19" s="194"/>
      <c r="B19" s="194"/>
      <c r="C19" s="194"/>
      <c r="D19" s="194"/>
      <c r="E19" s="194"/>
      <c r="F19" s="104">
        <f t="shared" si="0"/>
        <v>0</v>
      </c>
      <c r="G19" s="199"/>
      <c r="H19" s="105">
        <f t="shared" si="1"/>
        <v>0</v>
      </c>
      <c r="I19" s="190"/>
      <c r="J19" s="200"/>
      <c r="K19" s="184"/>
      <c r="L19" s="184"/>
      <c r="M19" s="184"/>
      <c r="N19" s="190"/>
    </row>
    <row r="20" spans="1:16" s="176" customFormat="1">
      <c r="A20" s="194"/>
      <c r="B20" s="194"/>
      <c r="C20" s="194"/>
      <c r="D20" s="194"/>
      <c r="E20" s="194"/>
      <c r="F20" s="104">
        <f t="shared" si="0"/>
        <v>0</v>
      </c>
      <c r="G20" s="199"/>
      <c r="H20" s="105">
        <f t="shared" si="1"/>
        <v>0</v>
      </c>
      <c r="I20" s="190"/>
      <c r="J20" s="200"/>
      <c r="K20" s="184"/>
      <c r="L20" s="184"/>
      <c r="M20" s="184"/>
      <c r="N20" s="190"/>
    </row>
    <row r="21" spans="1:16" s="175" customFormat="1">
      <c r="A21" s="194"/>
      <c r="B21" s="194"/>
      <c r="C21" s="194"/>
      <c r="D21" s="194"/>
      <c r="E21" s="194"/>
      <c r="F21" s="104">
        <f t="shared" si="0"/>
        <v>0</v>
      </c>
      <c r="G21" s="199"/>
      <c r="H21" s="105">
        <f t="shared" si="1"/>
        <v>0</v>
      </c>
      <c r="I21" s="190"/>
      <c r="J21" s="200"/>
      <c r="K21" s="184"/>
      <c r="L21" s="184"/>
      <c r="M21" s="184"/>
      <c r="N21" s="190"/>
    </row>
    <row r="22" spans="1:16">
      <c r="A22" s="194"/>
      <c r="B22" s="194"/>
      <c r="C22" s="194"/>
      <c r="D22" s="194"/>
      <c r="E22" s="194"/>
      <c r="F22" s="104">
        <f t="shared" si="0"/>
        <v>0</v>
      </c>
      <c r="G22" s="199"/>
      <c r="H22" s="105">
        <f t="shared" si="1"/>
        <v>0</v>
      </c>
      <c r="I22" s="190"/>
      <c r="J22" s="200"/>
      <c r="K22" s="184"/>
      <c r="L22" s="184"/>
      <c r="M22" s="184"/>
      <c r="N22" s="190"/>
      <c r="P22" s="106"/>
    </row>
    <row r="23" spans="1:16">
      <c r="A23" s="194"/>
      <c r="B23" s="194"/>
      <c r="C23" s="194"/>
      <c r="D23" s="194"/>
      <c r="E23" s="194"/>
      <c r="F23" s="104">
        <f t="shared" si="0"/>
        <v>0</v>
      </c>
      <c r="G23" s="199"/>
      <c r="H23" s="105">
        <f t="shared" si="1"/>
        <v>0</v>
      </c>
      <c r="I23" s="190"/>
      <c r="J23" s="200"/>
      <c r="K23" s="184"/>
      <c r="L23" s="184"/>
      <c r="M23" s="184"/>
      <c r="N23" s="190"/>
    </row>
    <row r="24" spans="1:16" s="176" customFormat="1">
      <c r="A24" s="194"/>
      <c r="B24" s="194"/>
      <c r="C24" s="194"/>
      <c r="D24" s="194"/>
      <c r="E24" s="194"/>
      <c r="F24" s="104">
        <f t="shared" si="0"/>
        <v>0</v>
      </c>
      <c r="G24" s="199"/>
      <c r="H24" s="105">
        <f t="shared" si="1"/>
        <v>0</v>
      </c>
      <c r="I24" s="190"/>
      <c r="J24" s="200"/>
      <c r="K24" s="184"/>
      <c r="L24" s="184"/>
      <c r="M24" s="184"/>
      <c r="N24" s="190"/>
    </row>
    <row r="25" spans="1:16" s="176" customFormat="1">
      <c r="A25" s="196"/>
      <c r="B25" s="197"/>
      <c r="C25" s="194"/>
      <c r="D25" s="194"/>
      <c r="E25" s="194"/>
      <c r="F25" s="104">
        <f t="shared" si="0"/>
        <v>0</v>
      </c>
      <c r="G25" s="199"/>
      <c r="H25" s="105">
        <f t="shared" si="1"/>
        <v>0</v>
      </c>
      <c r="I25" s="190"/>
      <c r="J25" s="200"/>
      <c r="K25" s="184"/>
      <c r="L25" s="184"/>
      <c r="M25" s="184"/>
      <c r="N25" s="190"/>
    </row>
    <row r="26" spans="1:16">
      <c r="A26" s="196"/>
      <c r="B26" s="197"/>
      <c r="C26" s="194"/>
      <c r="D26" s="194"/>
      <c r="E26" s="194"/>
      <c r="F26" s="104">
        <f t="shared" si="0"/>
        <v>0</v>
      </c>
      <c r="G26" s="199"/>
      <c r="H26" s="105">
        <f t="shared" si="1"/>
        <v>0</v>
      </c>
      <c r="I26" s="190"/>
      <c r="J26" s="200"/>
      <c r="K26" s="184"/>
      <c r="L26" s="184"/>
      <c r="M26" s="184"/>
      <c r="N26" s="190"/>
    </row>
    <row r="27" spans="1:16">
      <c r="A27" s="196"/>
      <c r="B27" s="197"/>
      <c r="C27" s="194"/>
      <c r="D27" s="194"/>
      <c r="E27" s="194"/>
      <c r="F27" s="104">
        <f t="shared" si="0"/>
        <v>0</v>
      </c>
      <c r="G27" s="199"/>
      <c r="H27" s="105">
        <f t="shared" si="1"/>
        <v>0</v>
      </c>
      <c r="I27" s="190"/>
      <c r="J27" s="200"/>
      <c r="K27" s="184"/>
      <c r="L27" s="184"/>
      <c r="M27" s="184"/>
      <c r="N27" s="190"/>
    </row>
    <row r="28" spans="1:16">
      <c r="A28" s="196"/>
      <c r="B28" s="197"/>
      <c r="C28" s="194"/>
      <c r="D28" s="194"/>
      <c r="E28" s="194"/>
      <c r="F28" s="104">
        <f t="shared" si="0"/>
        <v>0</v>
      </c>
      <c r="G28" s="199"/>
      <c r="H28" s="105">
        <f t="shared" si="1"/>
        <v>0</v>
      </c>
      <c r="I28" s="190"/>
      <c r="J28" s="200"/>
      <c r="K28" s="184"/>
      <c r="L28" s="184"/>
      <c r="M28" s="184"/>
      <c r="N28" s="190"/>
    </row>
    <row r="29" spans="1:16" s="176" customFormat="1">
      <c r="A29" s="196"/>
      <c r="B29" s="197"/>
      <c r="C29" s="194"/>
      <c r="D29" s="194"/>
      <c r="E29" s="194"/>
      <c r="F29" s="104">
        <f t="shared" si="0"/>
        <v>0</v>
      </c>
      <c r="G29" s="199"/>
      <c r="H29" s="105">
        <f t="shared" si="1"/>
        <v>0</v>
      </c>
      <c r="I29" s="190"/>
      <c r="J29" s="200"/>
      <c r="K29" s="184"/>
      <c r="L29" s="184"/>
      <c r="M29" s="184"/>
      <c r="N29" s="190"/>
    </row>
    <row r="30" spans="1:16">
      <c r="A30" s="196"/>
      <c r="B30" s="197"/>
      <c r="C30" s="194"/>
      <c r="D30" s="194"/>
      <c r="E30" s="194"/>
      <c r="F30" s="104">
        <f t="shared" si="0"/>
        <v>0</v>
      </c>
      <c r="G30" s="199"/>
      <c r="H30" s="105">
        <f t="shared" si="1"/>
        <v>0</v>
      </c>
      <c r="I30" s="190"/>
      <c r="J30" s="200"/>
      <c r="K30" s="184"/>
      <c r="L30" s="184"/>
      <c r="M30" s="184"/>
      <c r="N30" s="190"/>
    </row>
    <row r="31" spans="1:16">
      <c r="A31" s="196"/>
      <c r="B31" s="197"/>
      <c r="C31" s="194"/>
      <c r="D31" s="194"/>
      <c r="E31" s="194"/>
      <c r="F31" s="104">
        <f t="shared" si="0"/>
        <v>0</v>
      </c>
      <c r="G31" s="199"/>
      <c r="H31" s="105">
        <f t="shared" si="1"/>
        <v>0</v>
      </c>
      <c r="I31" s="190"/>
      <c r="J31" s="200"/>
      <c r="K31" s="184"/>
      <c r="L31" s="184"/>
      <c r="M31" s="184"/>
      <c r="N31" s="190"/>
    </row>
    <row r="32" spans="1:16">
      <c r="A32" s="196"/>
      <c r="B32" s="197"/>
      <c r="C32" s="194"/>
      <c r="D32" s="194"/>
      <c r="E32" s="194"/>
      <c r="F32" s="104">
        <f t="shared" si="0"/>
        <v>0</v>
      </c>
      <c r="G32" s="199"/>
      <c r="H32" s="105">
        <f t="shared" si="1"/>
        <v>0</v>
      </c>
      <c r="I32" s="190"/>
      <c r="J32" s="200"/>
      <c r="K32" s="184"/>
      <c r="L32" s="184"/>
      <c r="M32" s="184"/>
      <c r="N32" s="190"/>
    </row>
    <row r="33" spans="1:16">
      <c r="A33" s="196"/>
      <c r="B33" s="197"/>
      <c r="C33" s="194"/>
      <c r="D33" s="194"/>
      <c r="E33" s="194"/>
      <c r="F33" s="104">
        <f t="shared" si="0"/>
        <v>0</v>
      </c>
      <c r="G33" s="199"/>
      <c r="H33" s="105">
        <f t="shared" si="1"/>
        <v>0</v>
      </c>
      <c r="I33" s="190"/>
      <c r="J33" s="200"/>
      <c r="K33" s="184"/>
      <c r="L33" s="184"/>
      <c r="M33" s="184"/>
      <c r="N33" s="190"/>
    </row>
    <row r="34" spans="1:16">
      <c r="A34" s="196"/>
      <c r="B34" s="197"/>
      <c r="C34" s="194"/>
      <c r="D34" s="194"/>
      <c r="E34" s="194"/>
      <c r="F34" s="104">
        <f t="shared" si="0"/>
        <v>0</v>
      </c>
      <c r="G34" s="199"/>
      <c r="H34" s="105">
        <f t="shared" si="1"/>
        <v>0</v>
      </c>
      <c r="I34" s="190"/>
      <c r="J34" s="190"/>
      <c r="K34" s="184"/>
      <c r="L34" s="184"/>
      <c r="M34" s="184"/>
      <c r="N34" s="190"/>
    </row>
    <row r="35" spans="1:16">
      <c r="A35" s="196"/>
      <c r="B35" s="197"/>
      <c r="C35" s="194"/>
      <c r="D35" s="194"/>
      <c r="E35" s="194"/>
      <c r="F35" s="104">
        <f t="shared" si="0"/>
        <v>0</v>
      </c>
      <c r="G35" s="199"/>
      <c r="H35" s="105">
        <f t="shared" si="1"/>
        <v>0</v>
      </c>
      <c r="I35" s="190"/>
      <c r="J35" s="190"/>
      <c r="K35" s="184"/>
      <c r="L35" s="184"/>
      <c r="M35" s="184"/>
      <c r="N35" s="190"/>
    </row>
    <row r="36" spans="1:16">
      <c r="A36" s="196"/>
      <c r="B36" s="197"/>
      <c r="C36" s="194"/>
      <c r="D36" s="194"/>
      <c r="E36" s="194"/>
      <c r="F36" s="104">
        <f t="shared" si="0"/>
        <v>0</v>
      </c>
      <c r="G36" s="199"/>
      <c r="H36" s="105">
        <f t="shared" si="1"/>
        <v>0</v>
      </c>
      <c r="I36" s="190"/>
      <c r="J36" s="190"/>
      <c r="K36" s="184"/>
      <c r="L36" s="184"/>
      <c r="M36" s="184"/>
      <c r="N36" s="190"/>
    </row>
    <row r="37" spans="1:16">
      <c r="A37" s="196"/>
      <c r="B37" s="197"/>
      <c r="C37" s="194"/>
      <c r="D37" s="194"/>
      <c r="E37" s="194"/>
      <c r="F37" s="104">
        <f t="shared" si="0"/>
        <v>0</v>
      </c>
      <c r="G37" s="199"/>
      <c r="H37" s="105">
        <f t="shared" si="1"/>
        <v>0</v>
      </c>
      <c r="I37" s="190"/>
      <c r="J37" s="190"/>
      <c r="K37" s="184"/>
      <c r="L37" s="184"/>
      <c r="M37" s="184"/>
      <c r="N37" s="190"/>
    </row>
    <row r="38" spans="1:16">
      <c r="A38" s="196"/>
      <c r="B38" s="197"/>
      <c r="C38" s="194"/>
      <c r="D38" s="194"/>
      <c r="E38" s="194"/>
      <c r="F38" s="104">
        <f t="shared" si="0"/>
        <v>0</v>
      </c>
      <c r="G38" s="199"/>
      <c r="H38" s="105">
        <f t="shared" si="1"/>
        <v>0</v>
      </c>
      <c r="I38" s="190"/>
      <c r="J38" s="190"/>
      <c r="K38" s="184"/>
      <c r="L38" s="184"/>
      <c r="M38" s="184"/>
      <c r="N38" s="190"/>
    </row>
    <row r="39" spans="1:16">
      <c r="A39" s="183"/>
      <c r="B39" s="184"/>
      <c r="C39" s="182"/>
      <c r="D39" s="182"/>
      <c r="E39" s="182"/>
      <c r="F39" s="104">
        <f t="shared" si="0"/>
        <v>0</v>
      </c>
      <c r="G39" s="188"/>
      <c r="H39" s="105">
        <f t="shared" si="1"/>
        <v>0</v>
      </c>
      <c r="I39" s="190"/>
      <c r="J39" s="190"/>
      <c r="K39" s="184"/>
      <c r="L39" s="184"/>
      <c r="M39" s="184"/>
      <c r="N39" s="190"/>
    </row>
    <row r="40" spans="1:16" s="174" customFormat="1">
      <c r="A40" s="183"/>
      <c r="B40" s="184"/>
      <c r="C40" s="182"/>
      <c r="D40" s="182"/>
      <c r="E40" s="182"/>
      <c r="F40" s="104">
        <f t="shared" si="0"/>
        <v>0</v>
      </c>
      <c r="G40" s="188"/>
      <c r="H40" s="105">
        <f t="shared" si="1"/>
        <v>0</v>
      </c>
      <c r="I40" s="190"/>
      <c r="J40" s="190"/>
      <c r="K40" s="184"/>
      <c r="L40" s="184"/>
      <c r="M40" s="184"/>
      <c r="N40" s="190"/>
    </row>
    <row r="41" spans="1:16">
      <c r="A41" s="183"/>
      <c r="B41" s="184"/>
      <c r="C41" s="182"/>
      <c r="D41" s="182"/>
      <c r="E41" s="182"/>
      <c r="F41" s="104">
        <f t="shared" si="0"/>
        <v>0</v>
      </c>
      <c r="G41" s="188"/>
      <c r="H41" s="105">
        <f t="shared" si="1"/>
        <v>0</v>
      </c>
      <c r="I41" s="190"/>
      <c r="J41" s="190"/>
      <c r="K41" s="184"/>
      <c r="L41" s="184"/>
      <c r="M41" s="184"/>
      <c r="N41" s="190"/>
    </row>
    <row r="42" spans="1:16" s="176" customFormat="1">
      <c r="A42" s="183"/>
      <c r="B42" s="184"/>
      <c r="C42" s="182"/>
      <c r="D42" s="182"/>
      <c r="E42" s="182"/>
      <c r="F42" s="104">
        <f t="shared" si="0"/>
        <v>0</v>
      </c>
      <c r="G42" s="188"/>
      <c r="H42" s="105">
        <f t="shared" si="1"/>
        <v>0</v>
      </c>
      <c r="I42" s="190"/>
      <c r="J42" s="190"/>
      <c r="K42" s="184"/>
      <c r="L42" s="184"/>
      <c r="M42" s="184"/>
      <c r="N42" s="190"/>
    </row>
    <row r="43" spans="1:16">
      <c r="A43" s="183"/>
      <c r="B43" s="184"/>
      <c r="C43" s="182"/>
      <c r="D43" s="182"/>
      <c r="E43" s="182"/>
      <c r="F43" s="104">
        <f t="shared" si="0"/>
        <v>0</v>
      </c>
      <c r="G43" s="188"/>
      <c r="H43" s="105">
        <f t="shared" si="1"/>
        <v>0</v>
      </c>
      <c r="I43" s="190"/>
      <c r="J43" s="190"/>
      <c r="K43" s="184"/>
      <c r="L43" s="184"/>
      <c r="M43" s="184"/>
      <c r="N43" s="190"/>
    </row>
    <row r="44" spans="1:16">
      <c r="A44" s="183"/>
      <c r="B44" s="184"/>
      <c r="C44" s="182"/>
      <c r="D44" s="182"/>
      <c r="E44" s="182"/>
      <c r="F44" s="104">
        <f t="shared" si="0"/>
        <v>0</v>
      </c>
      <c r="G44" s="188"/>
      <c r="H44" s="105">
        <f t="shared" si="1"/>
        <v>0</v>
      </c>
      <c r="I44" s="190"/>
      <c r="J44" s="190"/>
      <c r="K44" s="184"/>
      <c r="L44" s="184"/>
      <c r="M44" s="184"/>
      <c r="N44" s="190"/>
    </row>
    <row r="45" spans="1:16">
      <c r="A45" s="183"/>
      <c r="B45" s="184"/>
      <c r="C45" s="182"/>
      <c r="D45" s="182"/>
      <c r="E45" s="182"/>
      <c r="F45" s="104">
        <f t="shared" si="0"/>
        <v>0</v>
      </c>
      <c r="G45" s="188"/>
      <c r="H45" s="105">
        <f t="shared" si="1"/>
        <v>0</v>
      </c>
      <c r="I45" s="190"/>
      <c r="J45" s="190"/>
      <c r="K45" s="184"/>
      <c r="L45" s="184"/>
      <c r="M45" s="184"/>
      <c r="N45" s="190"/>
    </row>
    <row r="46" spans="1:16">
      <c r="A46" s="183"/>
      <c r="B46" s="184"/>
      <c r="C46" s="182"/>
      <c r="D46" s="182"/>
      <c r="E46" s="182"/>
      <c r="F46" s="104">
        <f t="shared" si="0"/>
        <v>0</v>
      </c>
      <c r="G46" s="188"/>
      <c r="H46" s="105">
        <f t="shared" si="1"/>
        <v>0</v>
      </c>
      <c r="I46" s="190"/>
      <c r="J46" s="190"/>
      <c r="K46" s="184"/>
      <c r="L46" s="184"/>
      <c r="M46" s="184"/>
      <c r="N46" s="190"/>
    </row>
    <row r="47" spans="1:16">
      <c r="A47" s="183"/>
      <c r="B47" s="184"/>
      <c r="C47" s="182"/>
      <c r="D47" s="182"/>
      <c r="E47" s="182"/>
      <c r="F47" s="104">
        <f t="shared" si="0"/>
        <v>0</v>
      </c>
      <c r="G47" s="188"/>
      <c r="H47" s="105">
        <f t="shared" si="1"/>
        <v>0</v>
      </c>
      <c r="I47" s="190"/>
      <c r="J47" s="190"/>
      <c r="K47" s="184"/>
      <c r="L47" s="184"/>
      <c r="M47" s="184"/>
      <c r="N47" s="190"/>
      <c r="P47" s="106"/>
    </row>
    <row r="48" spans="1:16">
      <c r="A48" s="183"/>
      <c r="B48" s="184"/>
      <c r="C48" s="182"/>
      <c r="D48" s="182"/>
      <c r="E48" s="182"/>
      <c r="F48" s="104">
        <f t="shared" si="0"/>
        <v>0</v>
      </c>
      <c r="G48" s="188"/>
      <c r="H48" s="105">
        <f t="shared" si="1"/>
        <v>0</v>
      </c>
      <c r="I48" s="190"/>
      <c r="J48" s="190"/>
      <c r="K48" s="184"/>
      <c r="L48" s="184"/>
      <c r="M48" s="184"/>
      <c r="N48" s="190"/>
      <c r="P48" s="106"/>
    </row>
    <row r="49" spans="1:14">
      <c r="A49" s="183"/>
      <c r="B49" s="184"/>
      <c r="C49" s="182"/>
      <c r="D49" s="182"/>
      <c r="E49" s="182"/>
      <c r="F49" s="104">
        <f t="shared" si="0"/>
        <v>0</v>
      </c>
      <c r="G49" s="188"/>
      <c r="H49" s="105">
        <f t="shared" ref="H49:H96" si="2">D49*G49</f>
        <v>0</v>
      </c>
      <c r="I49" s="190"/>
      <c r="J49" s="190"/>
      <c r="K49" s="184"/>
      <c r="L49" s="184"/>
      <c r="M49" s="184"/>
      <c r="N49" s="190"/>
    </row>
    <row r="50" spans="1:14">
      <c r="A50" s="183"/>
      <c r="B50" s="184"/>
      <c r="C50" s="182"/>
      <c r="D50" s="182"/>
      <c r="E50" s="182"/>
      <c r="F50" s="104">
        <f t="shared" si="0"/>
        <v>0</v>
      </c>
      <c r="G50" s="188"/>
      <c r="H50" s="105">
        <f t="shared" si="2"/>
        <v>0</v>
      </c>
      <c r="I50" s="190"/>
      <c r="J50" s="190"/>
      <c r="K50" s="184"/>
      <c r="L50" s="184"/>
      <c r="M50" s="184"/>
      <c r="N50" s="190"/>
    </row>
    <row r="51" spans="1:14">
      <c r="A51" s="183"/>
      <c r="B51" s="184"/>
      <c r="C51" s="182"/>
      <c r="D51" s="182"/>
      <c r="E51" s="182"/>
      <c r="F51" s="104">
        <f t="shared" si="0"/>
        <v>0</v>
      </c>
      <c r="G51" s="188"/>
      <c r="H51" s="105">
        <f t="shared" si="2"/>
        <v>0</v>
      </c>
      <c r="I51" s="190"/>
      <c r="J51" s="190"/>
      <c r="K51" s="184"/>
      <c r="L51" s="184"/>
      <c r="M51" s="184"/>
      <c r="N51" s="190"/>
    </row>
    <row r="52" spans="1:14">
      <c r="A52" s="183"/>
      <c r="B52" s="184"/>
      <c r="C52" s="182"/>
      <c r="D52" s="182"/>
      <c r="E52" s="182"/>
      <c r="F52" s="104">
        <f t="shared" si="0"/>
        <v>0</v>
      </c>
      <c r="G52" s="188"/>
      <c r="H52" s="105">
        <f t="shared" si="2"/>
        <v>0</v>
      </c>
      <c r="I52" s="190"/>
      <c r="J52" s="190"/>
      <c r="K52" s="184"/>
      <c r="L52" s="184"/>
      <c r="M52" s="184"/>
      <c r="N52" s="190"/>
    </row>
    <row r="53" spans="1:14">
      <c r="A53" s="183"/>
      <c r="B53" s="184"/>
      <c r="C53" s="182"/>
      <c r="D53" s="182"/>
      <c r="E53" s="182"/>
      <c r="F53" s="104">
        <f t="shared" si="0"/>
        <v>0</v>
      </c>
      <c r="G53" s="188"/>
      <c r="H53" s="105">
        <f t="shared" si="2"/>
        <v>0</v>
      </c>
      <c r="I53" s="190"/>
      <c r="J53" s="190"/>
      <c r="K53" s="184"/>
      <c r="L53" s="184"/>
      <c r="M53" s="184"/>
      <c r="N53" s="190"/>
    </row>
    <row r="54" spans="1:14">
      <c r="A54" s="183"/>
      <c r="B54" s="184"/>
      <c r="C54" s="182"/>
      <c r="D54" s="182"/>
      <c r="E54" s="182"/>
      <c r="F54" s="104">
        <f t="shared" si="0"/>
        <v>0</v>
      </c>
      <c r="G54" s="188"/>
      <c r="H54" s="105">
        <f t="shared" si="2"/>
        <v>0</v>
      </c>
      <c r="I54" s="190"/>
      <c r="J54" s="190"/>
      <c r="K54" s="184"/>
      <c r="L54" s="184"/>
      <c r="M54" s="184"/>
      <c r="N54" s="190"/>
    </row>
    <row r="55" spans="1:14">
      <c r="A55" s="183"/>
      <c r="B55" s="184"/>
      <c r="C55" s="182"/>
      <c r="D55" s="182"/>
      <c r="E55" s="182"/>
      <c r="F55" s="104">
        <f t="shared" si="0"/>
        <v>0</v>
      </c>
      <c r="G55" s="188"/>
      <c r="H55" s="105">
        <f t="shared" si="2"/>
        <v>0</v>
      </c>
      <c r="I55" s="190"/>
      <c r="J55" s="190"/>
      <c r="K55" s="184"/>
      <c r="L55" s="184"/>
      <c r="M55" s="184"/>
      <c r="N55" s="190"/>
    </row>
    <row r="56" spans="1:14">
      <c r="A56" s="183"/>
      <c r="B56" s="184"/>
      <c r="C56" s="182"/>
      <c r="D56" s="182"/>
      <c r="E56" s="182"/>
      <c r="F56" s="104">
        <f t="shared" si="0"/>
        <v>0</v>
      </c>
      <c r="G56" s="188"/>
      <c r="H56" s="105">
        <f t="shared" si="2"/>
        <v>0</v>
      </c>
      <c r="I56" s="190"/>
      <c r="J56" s="190"/>
      <c r="K56" s="184"/>
      <c r="L56" s="184"/>
      <c r="M56" s="184"/>
      <c r="N56" s="190"/>
    </row>
    <row r="57" spans="1:14">
      <c r="A57" s="183"/>
      <c r="B57" s="184"/>
      <c r="C57" s="182"/>
      <c r="D57" s="182"/>
      <c r="E57" s="182"/>
      <c r="F57" s="104">
        <f t="shared" si="0"/>
        <v>0</v>
      </c>
      <c r="G57" s="188"/>
      <c r="H57" s="105">
        <f t="shared" si="2"/>
        <v>0</v>
      </c>
      <c r="I57" s="190"/>
      <c r="J57" s="190"/>
      <c r="K57" s="184"/>
      <c r="L57" s="184"/>
      <c r="M57" s="184"/>
      <c r="N57" s="190"/>
    </row>
    <row r="58" spans="1:14">
      <c r="A58" s="183"/>
      <c r="B58" s="184"/>
      <c r="C58" s="182"/>
      <c r="D58" s="182"/>
      <c r="E58" s="182"/>
      <c r="F58" s="104">
        <f t="shared" si="0"/>
        <v>0</v>
      </c>
      <c r="G58" s="188"/>
      <c r="H58" s="105">
        <f t="shared" si="2"/>
        <v>0</v>
      </c>
      <c r="I58" s="190"/>
      <c r="J58" s="190"/>
      <c r="K58" s="184"/>
      <c r="L58" s="184"/>
      <c r="M58" s="184"/>
      <c r="N58" s="190"/>
    </row>
    <row r="59" spans="1:14">
      <c r="A59" s="183"/>
      <c r="B59" s="184"/>
      <c r="C59" s="182"/>
      <c r="D59" s="182"/>
      <c r="E59" s="182"/>
      <c r="F59" s="104">
        <f t="shared" si="0"/>
        <v>0</v>
      </c>
      <c r="G59" s="188"/>
      <c r="H59" s="105">
        <f t="shared" si="2"/>
        <v>0</v>
      </c>
      <c r="I59" s="190"/>
      <c r="J59" s="190"/>
      <c r="K59" s="184"/>
      <c r="L59" s="184"/>
      <c r="M59" s="184"/>
      <c r="N59" s="190"/>
    </row>
    <row r="60" spans="1:14">
      <c r="A60" s="183"/>
      <c r="B60" s="184"/>
      <c r="C60" s="182"/>
      <c r="D60" s="182"/>
      <c r="E60" s="182"/>
      <c r="F60" s="104">
        <f t="shared" si="0"/>
        <v>0</v>
      </c>
      <c r="G60" s="188"/>
      <c r="H60" s="105">
        <f t="shared" si="2"/>
        <v>0</v>
      </c>
      <c r="I60" s="190"/>
      <c r="J60" s="190"/>
      <c r="K60" s="184"/>
      <c r="L60" s="184"/>
      <c r="M60" s="184"/>
      <c r="N60" s="190"/>
    </row>
    <row r="61" spans="1:14">
      <c r="A61" s="183"/>
      <c r="B61" s="184"/>
      <c r="C61" s="182"/>
      <c r="D61" s="182"/>
      <c r="E61" s="182"/>
      <c r="F61" s="104">
        <f t="shared" si="0"/>
        <v>0</v>
      </c>
      <c r="G61" s="188"/>
      <c r="H61" s="105">
        <f t="shared" si="2"/>
        <v>0</v>
      </c>
      <c r="I61" s="190"/>
      <c r="J61" s="190"/>
      <c r="K61" s="184"/>
      <c r="L61" s="184"/>
      <c r="M61" s="184"/>
      <c r="N61" s="190"/>
    </row>
    <row r="62" spans="1:14">
      <c r="A62" s="183"/>
      <c r="B62" s="184"/>
      <c r="C62" s="182"/>
      <c r="D62" s="182"/>
      <c r="E62" s="182"/>
      <c r="F62" s="104">
        <f t="shared" si="0"/>
        <v>0</v>
      </c>
      <c r="G62" s="188"/>
      <c r="H62" s="105">
        <f t="shared" si="2"/>
        <v>0</v>
      </c>
      <c r="I62" s="190"/>
      <c r="J62" s="190"/>
      <c r="K62" s="184"/>
      <c r="L62" s="184"/>
      <c r="M62" s="184"/>
      <c r="N62" s="190"/>
    </row>
    <row r="63" spans="1:14">
      <c r="A63" s="183"/>
      <c r="B63" s="184"/>
      <c r="C63" s="182"/>
      <c r="D63" s="182"/>
      <c r="E63" s="182"/>
      <c r="F63" s="104">
        <f t="shared" si="0"/>
        <v>0</v>
      </c>
      <c r="G63" s="188"/>
      <c r="H63" s="105">
        <f t="shared" si="2"/>
        <v>0</v>
      </c>
      <c r="I63" s="190"/>
      <c r="J63" s="190"/>
      <c r="K63" s="184"/>
      <c r="L63" s="184"/>
      <c r="M63" s="184"/>
      <c r="N63" s="190"/>
    </row>
    <row r="64" spans="1:14">
      <c r="A64" s="183"/>
      <c r="B64" s="184"/>
      <c r="C64" s="182"/>
      <c r="D64" s="182"/>
      <c r="E64" s="182"/>
      <c r="F64" s="104">
        <f t="shared" si="0"/>
        <v>0</v>
      </c>
      <c r="G64" s="188"/>
      <c r="H64" s="105">
        <f t="shared" si="2"/>
        <v>0</v>
      </c>
      <c r="I64" s="190"/>
      <c r="J64" s="190"/>
      <c r="K64" s="184"/>
      <c r="L64" s="184"/>
      <c r="M64" s="184"/>
      <c r="N64" s="190"/>
    </row>
    <row r="65" spans="1:16">
      <c r="A65" s="183"/>
      <c r="B65" s="184"/>
      <c r="C65" s="182"/>
      <c r="D65" s="182"/>
      <c r="E65" s="182"/>
      <c r="F65" s="104">
        <f t="shared" si="0"/>
        <v>0</v>
      </c>
      <c r="G65" s="188"/>
      <c r="H65" s="105">
        <f t="shared" si="2"/>
        <v>0</v>
      </c>
      <c r="I65" s="190"/>
      <c r="J65" s="190"/>
      <c r="K65" s="184"/>
      <c r="L65" s="184"/>
      <c r="M65" s="184"/>
      <c r="N65" s="190"/>
    </row>
    <row r="66" spans="1:16">
      <c r="A66" s="183"/>
      <c r="B66" s="184"/>
      <c r="C66" s="182"/>
      <c r="D66" s="182"/>
      <c r="E66" s="182"/>
      <c r="F66" s="104">
        <f t="shared" si="0"/>
        <v>0</v>
      </c>
      <c r="G66" s="188"/>
      <c r="H66" s="105">
        <f t="shared" si="2"/>
        <v>0</v>
      </c>
      <c r="I66" s="190"/>
      <c r="J66" s="190"/>
      <c r="K66" s="184"/>
      <c r="L66" s="184"/>
      <c r="M66" s="184"/>
      <c r="N66" s="190"/>
    </row>
    <row r="67" spans="1:16">
      <c r="A67" s="183"/>
      <c r="B67" s="184"/>
      <c r="C67" s="182"/>
      <c r="D67" s="182"/>
      <c r="E67" s="182"/>
      <c r="F67" s="104">
        <f t="shared" si="0"/>
        <v>0</v>
      </c>
      <c r="G67" s="188"/>
      <c r="H67" s="105">
        <f t="shared" si="2"/>
        <v>0</v>
      </c>
      <c r="I67" s="190"/>
      <c r="J67" s="190"/>
      <c r="K67" s="184"/>
      <c r="L67" s="184"/>
      <c r="M67" s="184"/>
      <c r="N67" s="190"/>
    </row>
    <row r="68" spans="1:16">
      <c r="A68" s="183"/>
      <c r="B68" s="184"/>
      <c r="C68" s="182"/>
      <c r="D68" s="182"/>
      <c r="E68" s="182"/>
      <c r="F68" s="104">
        <f t="shared" si="0"/>
        <v>0</v>
      </c>
      <c r="G68" s="188"/>
      <c r="H68" s="105">
        <f t="shared" si="2"/>
        <v>0</v>
      </c>
      <c r="I68" s="190"/>
      <c r="J68" s="190"/>
      <c r="K68" s="184"/>
      <c r="L68" s="184"/>
      <c r="M68" s="184"/>
      <c r="N68" s="190"/>
    </row>
    <row r="69" spans="1:16">
      <c r="A69" s="183"/>
      <c r="B69" s="184"/>
      <c r="C69" s="182"/>
      <c r="D69" s="182"/>
      <c r="E69" s="182"/>
      <c r="F69" s="104">
        <f t="shared" si="0"/>
        <v>0</v>
      </c>
      <c r="G69" s="188"/>
      <c r="H69" s="105">
        <f t="shared" si="2"/>
        <v>0</v>
      </c>
      <c r="I69" s="190"/>
      <c r="J69" s="190"/>
      <c r="K69" s="184"/>
      <c r="L69" s="184"/>
      <c r="M69" s="184"/>
      <c r="N69" s="190"/>
      <c r="P69" s="106"/>
    </row>
    <row r="70" spans="1:16">
      <c r="A70" s="183"/>
      <c r="B70" s="184"/>
      <c r="C70" s="182"/>
      <c r="D70" s="182"/>
      <c r="E70" s="182"/>
      <c r="F70" s="104">
        <f t="shared" si="0"/>
        <v>0</v>
      </c>
      <c r="G70" s="188"/>
      <c r="H70" s="105">
        <f t="shared" si="2"/>
        <v>0</v>
      </c>
      <c r="I70" s="190"/>
      <c r="J70" s="190"/>
      <c r="K70" s="184"/>
      <c r="L70" s="184"/>
      <c r="M70" s="184"/>
      <c r="N70" s="190"/>
      <c r="P70" s="106"/>
    </row>
    <row r="71" spans="1:16">
      <c r="A71" s="183"/>
      <c r="B71" s="184"/>
      <c r="C71" s="182"/>
      <c r="D71" s="182"/>
      <c r="E71" s="182"/>
      <c r="F71" s="104">
        <f t="shared" si="0"/>
        <v>0</v>
      </c>
      <c r="G71" s="188"/>
      <c r="H71" s="105">
        <f t="shared" si="2"/>
        <v>0</v>
      </c>
      <c r="I71" s="190"/>
      <c r="J71" s="190"/>
      <c r="K71" s="184"/>
      <c r="L71" s="184"/>
      <c r="M71" s="184"/>
      <c r="N71" s="190"/>
    </row>
    <row r="72" spans="1:16">
      <c r="A72" s="183"/>
      <c r="B72" s="184"/>
      <c r="C72" s="182"/>
      <c r="D72" s="182"/>
      <c r="E72" s="182"/>
      <c r="F72" s="104">
        <f t="shared" si="0"/>
        <v>0</v>
      </c>
      <c r="G72" s="188"/>
      <c r="H72" s="105">
        <f t="shared" si="2"/>
        <v>0</v>
      </c>
      <c r="I72" s="190"/>
      <c r="J72" s="190"/>
      <c r="K72" s="184"/>
      <c r="L72" s="184"/>
      <c r="M72" s="184"/>
      <c r="N72" s="190"/>
    </row>
    <row r="73" spans="1:16">
      <c r="A73" s="183"/>
      <c r="B73" s="184"/>
      <c r="C73" s="182"/>
      <c r="D73" s="182"/>
      <c r="E73" s="182"/>
      <c r="F73" s="104">
        <f t="shared" si="0"/>
        <v>0</v>
      </c>
      <c r="G73" s="188"/>
      <c r="H73" s="105">
        <f t="shared" si="2"/>
        <v>0</v>
      </c>
      <c r="I73" s="190"/>
      <c r="J73" s="190"/>
      <c r="K73" s="184"/>
      <c r="L73" s="184"/>
      <c r="M73" s="184"/>
      <c r="N73" s="190"/>
    </row>
    <row r="74" spans="1:16">
      <c r="A74" s="183"/>
      <c r="B74" s="184"/>
      <c r="C74" s="182"/>
      <c r="D74" s="182"/>
      <c r="E74" s="182"/>
      <c r="F74" s="104">
        <f t="shared" si="0"/>
        <v>0</v>
      </c>
      <c r="G74" s="188"/>
      <c r="H74" s="105">
        <f t="shared" si="2"/>
        <v>0</v>
      </c>
      <c r="I74" s="190"/>
      <c r="J74" s="190"/>
      <c r="K74" s="184"/>
      <c r="L74" s="184"/>
      <c r="M74" s="184"/>
      <c r="N74" s="190"/>
    </row>
    <row r="75" spans="1:16">
      <c r="A75" s="183"/>
      <c r="B75" s="184"/>
      <c r="C75" s="182"/>
      <c r="D75" s="182"/>
      <c r="E75" s="182"/>
      <c r="F75" s="104">
        <f t="shared" si="0"/>
        <v>0</v>
      </c>
      <c r="G75" s="188"/>
      <c r="H75" s="105">
        <f t="shared" si="2"/>
        <v>0</v>
      </c>
      <c r="I75" s="190"/>
      <c r="J75" s="190"/>
      <c r="K75" s="184"/>
      <c r="L75" s="184"/>
      <c r="M75" s="184"/>
      <c r="N75" s="190"/>
    </row>
    <row r="76" spans="1:16">
      <c r="A76" s="183"/>
      <c r="B76" s="184"/>
      <c r="C76" s="182"/>
      <c r="D76" s="182"/>
      <c r="E76" s="182"/>
      <c r="F76" s="104">
        <f t="shared" ref="F76:F114" si="3">D76*E76</f>
        <v>0</v>
      </c>
      <c r="G76" s="188"/>
      <c r="H76" s="105">
        <f t="shared" si="2"/>
        <v>0</v>
      </c>
      <c r="I76" s="190"/>
      <c r="J76" s="190"/>
      <c r="K76" s="184"/>
      <c r="L76" s="184"/>
      <c r="M76" s="184"/>
      <c r="N76" s="190"/>
    </row>
    <row r="77" spans="1:16">
      <c r="A77" s="183"/>
      <c r="B77" s="184"/>
      <c r="C77" s="182"/>
      <c r="D77" s="182"/>
      <c r="E77" s="182"/>
      <c r="F77" s="104">
        <f t="shared" si="3"/>
        <v>0</v>
      </c>
      <c r="G77" s="188"/>
      <c r="H77" s="105">
        <f t="shared" si="2"/>
        <v>0</v>
      </c>
      <c r="I77" s="190"/>
      <c r="J77" s="190"/>
      <c r="K77" s="184"/>
      <c r="L77" s="184"/>
      <c r="M77" s="184"/>
      <c r="N77" s="190"/>
    </row>
    <row r="78" spans="1:16">
      <c r="A78" s="183"/>
      <c r="B78" s="184"/>
      <c r="C78" s="182"/>
      <c r="D78" s="182"/>
      <c r="E78" s="182"/>
      <c r="F78" s="104">
        <f t="shared" si="3"/>
        <v>0</v>
      </c>
      <c r="G78" s="188"/>
      <c r="H78" s="105">
        <f t="shared" si="2"/>
        <v>0</v>
      </c>
      <c r="I78" s="190"/>
      <c r="J78" s="190"/>
      <c r="K78" s="184"/>
      <c r="L78" s="184"/>
      <c r="M78" s="184"/>
      <c r="N78" s="190"/>
    </row>
    <row r="79" spans="1:16">
      <c r="A79" s="183"/>
      <c r="B79" s="184"/>
      <c r="C79" s="182"/>
      <c r="D79" s="182"/>
      <c r="E79" s="182"/>
      <c r="F79" s="104">
        <f t="shared" si="3"/>
        <v>0</v>
      </c>
      <c r="G79" s="188"/>
      <c r="H79" s="105">
        <f t="shared" si="2"/>
        <v>0</v>
      </c>
      <c r="I79" s="190"/>
      <c r="J79" s="190"/>
      <c r="K79" s="184"/>
      <c r="L79" s="184"/>
      <c r="M79" s="184"/>
      <c r="N79" s="190"/>
    </row>
    <row r="80" spans="1:16">
      <c r="A80" s="183"/>
      <c r="B80" s="184"/>
      <c r="C80" s="182"/>
      <c r="D80" s="182"/>
      <c r="E80" s="182"/>
      <c r="F80" s="104">
        <f t="shared" si="3"/>
        <v>0</v>
      </c>
      <c r="G80" s="188"/>
      <c r="H80" s="105">
        <f t="shared" si="2"/>
        <v>0</v>
      </c>
      <c r="I80" s="190"/>
      <c r="J80" s="190"/>
      <c r="K80" s="184"/>
      <c r="L80" s="184"/>
      <c r="M80" s="184"/>
      <c r="N80" s="190"/>
    </row>
    <row r="81" spans="1:16">
      <c r="A81" s="183"/>
      <c r="B81" s="184"/>
      <c r="C81" s="182"/>
      <c r="D81" s="182"/>
      <c r="E81" s="182"/>
      <c r="F81" s="104">
        <f t="shared" si="3"/>
        <v>0</v>
      </c>
      <c r="G81" s="188"/>
      <c r="H81" s="105">
        <f t="shared" ref="H81:H83" si="4">D81*G81</f>
        <v>0</v>
      </c>
      <c r="I81" s="190"/>
      <c r="J81" s="190"/>
      <c r="K81" s="184"/>
      <c r="L81" s="184"/>
      <c r="M81" s="184"/>
      <c r="N81" s="190"/>
    </row>
    <row r="82" spans="1:16">
      <c r="A82" s="183"/>
      <c r="B82" s="184"/>
      <c r="C82" s="182"/>
      <c r="D82" s="182"/>
      <c r="E82" s="182"/>
      <c r="F82" s="104">
        <f t="shared" si="3"/>
        <v>0</v>
      </c>
      <c r="G82" s="188"/>
      <c r="H82" s="105">
        <f t="shared" si="4"/>
        <v>0</v>
      </c>
      <c r="I82" s="190"/>
      <c r="J82" s="190"/>
      <c r="K82" s="184"/>
      <c r="L82" s="184"/>
      <c r="M82" s="184"/>
      <c r="N82" s="190"/>
    </row>
    <row r="83" spans="1:16">
      <c r="A83" s="183"/>
      <c r="B83" s="184"/>
      <c r="C83" s="182"/>
      <c r="D83" s="182"/>
      <c r="E83" s="182"/>
      <c r="F83" s="104">
        <f t="shared" si="3"/>
        <v>0</v>
      </c>
      <c r="G83" s="188"/>
      <c r="H83" s="105">
        <f t="shared" si="4"/>
        <v>0</v>
      </c>
      <c r="I83" s="190"/>
      <c r="J83" s="190"/>
      <c r="K83" s="184"/>
      <c r="L83" s="184"/>
      <c r="M83" s="184"/>
      <c r="N83" s="190"/>
    </row>
    <row r="84" spans="1:16">
      <c r="A84" s="183"/>
      <c r="B84" s="184"/>
      <c r="C84" s="182"/>
      <c r="D84" s="182"/>
      <c r="E84" s="182"/>
      <c r="F84" s="104">
        <f t="shared" si="3"/>
        <v>0</v>
      </c>
      <c r="G84" s="188"/>
      <c r="H84" s="105">
        <f t="shared" si="2"/>
        <v>0</v>
      </c>
      <c r="I84" s="190"/>
      <c r="J84" s="190"/>
      <c r="K84" s="184"/>
      <c r="L84" s="184"/>
      <c r="M84" s="184"/>
      <c r="N84" s="190"/>
    </row>
    <row r="85" spans="1:16">
      <c r="A85" s="183"/>
      <c r="B85" s="184"/>
      <c r="C85" s="182"/>
      <c r="D85" s="182"/>
      <c r="E85" s="182"/>
      <c r="F85" s="104">
        <f t="shared" si="3"/>
        <v>0</v>
      </c>
      <c r="G85" s="188"/>
      <c r="H85" s="105">
        <f t="shared" si="2"/>
        <v>0</v>
      </c>
      <c r="I85" s="190"/>
      <c r="J85" s="190"/>
      <c r="K85" s="184"/>
      <c r="L85" s="184"/>
      <c r="M85" s="184"/>
      <c r="N85" s="190"/>
    </row>
    <row r="86" spans="1:16">
      <c r="A86" s="183"/>
      <c r="B86" s="184"/>
      <c r="C86" s="182"/>
      <c r="D86" s="182"/>
      <c r="E86" s="182"/>
      <c r="F86" s="104">
        <f t="shared" si="3"/>
        <v>0</v>
      </c>
      <c r="G86" s="188"/>
      <c r="H86" s="105">
        <f t="shared" si="2"/>
        <v>0</v>
      </c>
      <c r="I86" s="190"/>
      <c r="J86" s="190"/>
      <c r="K86" s="184"/>
      <c r="L86" s="184"/>
      <c r="M86" s="184"/>
      <c r="N86" s="190"/>
      <c r="P86" s="106"/>
    </row>
    <row r="87" spans="1:16">
      <c r="A87" s="183"/>
      <c r="B87" s="184"/>
      <c r="C87" s="182"/>
      <c r="D87" s="182"/>
      <c r="E87" s="182"/>
      <c r="F87" s="104">
        <f t="shared" si="3"/>
        <v>0</v>
      </c>
      <c r="G87" s="188"/>
      <c r="H87" s="105">
        <f t="shared" si="2"/>
        <v>0</v>
      </c>
      <c r="I87" s="190"/>
      <c r="J87" s="190"/>
      <c r="K87" s="184"/>
      <c r="L87" s="184"/>
      <c r="M87" s="184"/>
      <c r="N87" s="190"/>
      <c r="P87" s="106"/>
    </row>
    <row r="88" spans="1:16">
      <c r="A88" s="183"/>
      <c r="B88" s="184"/>
      <c r="C88" s="182"/>
      <c r="D88" s="182"/>
      <c r="E88" s="182"/>
      <c r="F88" s="104">
        <f t="shared" si="3"/>
        <v>0</v>
      </c>
      <c r="G88" s="188"/>
      <c r="H88" s="105">
        <f t="shared" si="2"/>
        <v>0</v>
      </c>
      <c r="I88" s="190"/>
      <c r="J88" s="190"/>
      <c r="K88" s="184"/>
      <c r="L88" s="184"/>
      <c r="M88" s="184"/>
      <c r="N88" s="190"/>
    </row>
    <row r="89" spans="1:16">
      <c r="A89" s="183"/>
      <c r="B89" s="184"/>
      <c r="C89" s="182"/>
      <c r="D89" s="182"/>
      <c r="E89" s="182"/>
      <c r="F89" s="104">
        <f t="shared" si="3"/>
        <v>0</v>
      </c>
      <c r="G89" s="188"/>
      <c r="H89" s="105">
        <f t="shared" si="2"/>
        <v>0</v>
      </c>
      <c r="I89" s="190"/>
      <c r="J89" s="190"/>
      <c r="K89" s="184"/>
      <c r="L89" s="184"/>
      <c r="M89" s="184"/>
      <c r="N89" s="190"/>
    </row>
    <row r="90" spans="1:16">
      <c r="A90" s="183"/>
      <c r="B90" s="184"/>
      <c r="C90" s="182"/>
      <c r="D90" s="182"/>
      <c r="E90" s="182"/>
      <c r="F90" s="104">
        <f t="shared" si="3"/>
        <v>0</v>
      </c>
      <c r="G90" s="188"/>
      <c r="H90" s="105">
        <f t="shared" si="2"/>
        <v>0</v>
      </c>
      <c r="I90" s="190"/>
      <c r="J90" s="190"/>
      <c r="K90" s="184"/>
      <c r="L90" s="184"/>
      <c r="M90" s="184"/>
      <c r="N90" s="190"/>
    </row>
    <row r="91" spans="1:16">
      <c r="A91" s="183"/>
      <c r="B91" s="184"/>
      <c r="C91" s="182"/>
      <c r="D91" s="182"/>
      <c r="E91" s="182"/>
      <c r="F91" s="104">
        <f t="shared" si="3"/>
        <v>0</v>
      </c>
      <c r="G91" s="188"/>
      <c r="H91" s="105">
        <f t="shared" si="2"/>
        <v>0</v>
      </c>
      <c r="I91" s="190"/>
      <c r="J91" s="190"/>
      <c r="K91" s="184"/>
      <c r="L91" s="184"/>
      <c r="M91" s="184"/>
      <c r="N91" s="190"/>
    </row>
    <row r="92" spans="1:16">
      <c r="A92" s="183"/>
      <c r="B92" s="184"/>
      <c r="C92" s="182"/>
      <c r="D92" s="182"/>
      <c r="E92" s="182"/>
      <c r="F92" s="104">
        <f t="shared" si="3"/>
        <v>0</v>
      </c>
      <c r="G92" s="188"/>
      <c r="H92" s="105">
        <f t="shared" si="2"/>
        <v>0</v>
      </c>
      <c r="I92" s="190"/>
      <c r="J92" s="190"/>
      <c r="K92" s="184"/>
      <c r="L92" s="184"/>
      <c r="M92" s="184"/>
      <c r="N92" s="190"/>
    </row>
    <row r="93" spans="1:16">
      <c r="A93" s="183"/>
      <c r="B93" s="184"/>
      <c r="C93" s="182"/>
      <c r="D93" s="182"/>
      <c r="E93" s="182"/>
      <c r="F93" s="104">
        <f t="shared" si="3"/>
        <v>0</v>
      </c>
      <c r="G93" s="188"/>
      <c r="H93" s="105">
        <f t="shared" si="2"/>
        <v>0</v>
      </c>
      <c r="I93" s="190"/>
      <c r="J93" s="190"/>
      <c r="K93" s="184"/>
      <c r="L93" s="184"/>
      <c r="M93" s="184"/>
      <c r="N93" s="190"/>
    </row>
    <row r="94" spans="1:16">
      <c r="A94" s="183"/>
      <c r="B94" s="184"/>
      <c r="C94" s="182"/>
      <c r="D94" s="182"/>
      <c r="E94" s="182"/>
      <c r="F94" s="104">
        <f t="shared" si="3"/>
        <v>0</v>
      </c>
      <c r="G94" s="188"/>
      <c r="H94" s="105">
        <f t="shared" si="2"/>
        <v>0</v>
      </c>
      <c r="I94" s="190"/>
      <c r="J94" s="190"/>
      <c r="K94" s="184"/>
      <c r="L94" s="184"/>
      <c r="M94" s="184"/>
      <c r="N94" s="190"/>
    </row>
    <row r="95" spans="1:16">
      <c r="A95" s="183"/>
      <c r="B95" s="184"/>
      <c r="C95" s="182"/>
      <c r="D95" s="182"/>
      <c r="E95" s="182"/>
      <c r="F95" s="104">
        <f t="shared" si="3"/>
        <v>0</v>
      </c>
      <c r="G95" s="188"/>
      <c r="H95" s="105">
        <f t="shared" si="2"/>
        <v>0</v>
      </c>
      <c r="I95" s="190"/>
      <c r="J95" s="190"/>
      <c r="K95" s="184"/>
      <c r="L95" s="184"/>
      <c r="M95" s="184"/>
      <c r="N95" s="190"/>
    </row>
    <row r="96" spans="1:16">
      <c r="A96" s="183"/>
      <c r="B96" s="184"/>
      <c r="C96" s="182"/>
      <c r="D96" s="182"/>
      <c r="E96" s="182"/>
      <c r="F96" s="104">
        <f t="shared" si="3"/>
        <v>0</v>
      </c>
      <c r="G96" s="188"/>
      <c r="H96" s="105">
        <f t="shared" si="2"/>
        <v>0</v>
      </c>
      <c r="I96" s="190"/>
      <c r="J96" s="190"/>
      <c r="K96" s="184"/>
      <c r="L96" s="184"/>
      <c r="M96" s="184"/>
      <c r="N96" s="190"/>
    </row>
    <row r="97" spans="1:16">
      <c r="A97" s="183"/>
      <c r="B97" s="184"/>
      <c r="C97" s="182"/>
      <c r="D97" s="182"/>
      <c r="E97" s="182"/>
      <c r="F97" s="104">
        <f t="shared" si="3"/>
        <v>0</v>
      </c>
      <c r="G97" s="188"/>
      <c r="H97" s="105">
        <f t="shared" ref="H97:H110" si="5">D97*G97</f>
        <v>0</v>
      </c>
      <c r="I97" s="190"/>
      <c r="J97" s="190"/>
      <c r="K97" s="184"/>
      <c r="L97" s="184"/>
      <c r="M97" s="184"/>
      <c r="N97" s="190"/>
    </row>
    <row r="98" spans="1:16">
      <c r="A98" s="183"/>
      <c r="B98" s="184"/>
      <c r="C98" s="182"/>
      <c r="D98" s="182"/>
      <c r="E98" s="182"/>
      <c r="F98" s="104">
        <f t="shared" si="3"/>
        <v>0</v>
      </c>
      <c r="G98" s="188"/>
      <c r="H98" s="105">
        <f t="shared" si="5"/>
        <v>0</v>
      </c>
      <c r="I98" s="190"/>
      <c r="J98" s="190"/>
      <c r="K98" s="184"/>
      <c r="L98" s="184"/>
      <c r="M98" s="184"/>
      <c r="N98" s="190"/>
    </row>
    <row r="99" spans="1:16">
      <c r="A99" s="183"/>
      <c r="B99" s="184"/>
      <c r="C99" s="182"/>
      <c r="D99" s="182"/>
      <c r="E99" s="182"/>
      <c r="F99" s="104">
        <f t="shared" si="3"/>
        <v>0</v>
      </c>
      <c r="G99" s="188"/>
      <c r="H99" s="105">
        <f t="shared" si="5"/>
        <v>0</v>
      </c>
      <c r="I99" s="190"/>
      <c r="J99" s="190"/>
      <c r="K99" s="184"/>
      <c r="L99" s="184"/>
      <c r="M99" s="184"/>
      <c r="N99" s="190"/>
    </row>
    <row r="100" spans="1:16">
      <c r="A100" s="183"/>
      <c r="B100" s="184"/>
      <c r="C100" s="182"/>
      <c r="D100" s="182"/>
      <c r="E100" s="182"/>
      <c r="F100" s="104">
        <f t="shared" si="3"/>
        <v>0</v>
      </c>
      <c r="G100" s="188"/>
      <c r="H100" s="105">
        <f t="shared" si="5"/>
        <v>0</v>
      </c>
      <c r="I100" s="190"/>
      <c r="J100" s="190"/>
      <c r="K100" s="184"/>
      <c r="L100" s="184"/>
      <c r="M100" s="184"/>
      <c r="N100" s="190"/>
      <c r="P100" s="106"/>
    </row>
    <row r="101" spans="1:16">
      <c r="A101" s="183"/>
      <c r="B101" s="184"/>
      <c r="C101" s="182"/>
      <c r="D101" s="182"/>
      <c r="E101" s="182"/>
      <c r="F101" s="104">
        <f t="shared" si="3"/>
        <v>0</v>
      </c>
      <c r="G101" s="188"/>
      <c r="H101" s="105">
        <f t="shared" si="5"/>
        <v>0</v>
      </c>
      <c r="I101" s="190"/>
      <c r="J101" s="190"/>
      <c r="K101" s="184"/>
      <c r="L101" s="184"/>
      <c r="M101" s="184"/>
      <c r="N101" s="190"/>
      <c r="P101" s="106"/>
    </row>
    <row r="102" spans="1:16">
      <c r="A102" s="183"/>
      <c r="B102" s="184"/>
      <c r="C102" s="182"/>
      <c r="D102" s="182"/>
      <c r="E102" s="182"/>
      <c r="F102" s="104">
        <f t="shared" si="3"/>
        <v>0</v>
      </c>
      <c r="G102" s="188"/>
      <c r="H102" s="105">
        <f t="shared" si="5"/>
        <v>0</v>
      </c>
      <c r="I102" s="190"/>
      <c r="J102" s="190"/>
      <c r="K102" s="184"/>
      <c r="L102" s="184"/>
      <c r="M102" s="184"/>
      <c r="N102" s="190"/>
    </row>
    <row r="103" spans="1:16">
      <c r="A103" s="183"/>
      <c r="B103" s="184"/>
      <c r="C103" s="182"/>
      <c r="D103" s="182"/>
      <c r="E103" s="182"/>
      <c r="F103" s="104">
        <f t="shared" si="3"/>
        <v>0</v>
      </c>
      <c r="G103" s="188"/>
      <c r="H103" s="105">
        <f t="shared" si="5"/>
        <v>0</v>
      </c>
      <c r="I103" s="190"/>
      <c r="J103" s="190"/>
      <c r="K103" s="184"/>
      <c r="L103" s="184"/>
      <c r="M103" s="184"/>
      <c r="N103" s="190"/>
    </row>
    <row r="104" spans="1:16">
      <c r="A104" s="183"/>
      <c r="B104" s="184"/>
      <c r="C104" s="182"/>
      <c r="D104" s="182"/>
      <c r="E104" s="182"/>
      <c r="F104" s="104">
        <f t="shared" si="3"/>
        <v>0</v>
      </c>
      <c r="G104" s="188"/>
      <c r="H104" s="105">
        <f t="shared" si="5"/>
        <v>0</v>
      </c>
      <c r="I104" s="190"/>
      <c r="J104" s="190"/>
      <c r="K104" s="184"/>
      <c r="L104" s="184"/>
      <c r="M104" s="184"/>
      <c r="N104" s="190"/>
    </row>
    <row r="105" spans="1:16">
      <c r="A105" s="183"/>
      <c r="B105" s="184"/>
      <c r="C105" s="182"/>
      <c r="D105" s="182"/>
      <c r="E105" s="182"/>
      <c r="F105" s="104">
        <f t="shared" si="3"/>
        <v>0</v>
      </c>
      <c r="G105" s="188"/>
      <c r="H105" s="105">
        <f t="shared" si="5"/>
        <v>0</v>
      </c>
      <c r="I105" s="190"/>
      <c r="J105" s="190"/>
      <c r="K105" s="184"/>
      <c r="L105" s="184"/>
      <c r="M105" s="184"/>
      <c r="N105" s="190"/>
    </row>
    <row r="106" spans="1:16">
      <c r="A106" s="183"/>
      <c r="B106" s="184"/>
      <c r="C106" s="182"/>
      <c r="D106" s="182"/>
      <c r="E106" s="182"/>
      <c r="F106" s="104">
        <f t="shared" si="3"/>
        <v>0</v>
      </c>
      <c r="G106" s="188"/>
      <c r="H106" s="105">
        <f t="shared" si="5"/>
        <v>0</v>
      </c>
      <c r="I106" s="190"/>
      <c r="J106" s="190"/>
      <c r="K106" s="184"/>
      <c r="L106" s="184"/>
      <c r="M106" s="184"/>
      <c r="N106" s="190"/>
    </row>
    <row r="107" spans="1:16">
      <c r="A107" s="183"/>
      <c r="B107" s="184"/>
      <c r="C107" s="182"/>
      <c r="D107" s="182"/>
      <c r="E107" s="182"/>
      <c r="F107" s="104">
        <f t="shared" si="3"/>
        <v>0</v>
      </c>
      <c r="G107" s="188"/>
      <c r="H107" s="105">
        <f t="shared" si="5"/>
        <v>0</v>
      </c>
      <c r="I107" s="190"/>
      <c r="J107" s="190"/>
      <c r="K107" s="184"/>
      <c r="L107" s="184"/>
      <c r="M107" s="184"/>
      <c r="N107" s="190"/>
    </row>
    <row r="108" spans="1:16">
      <c r="A108" s="183"/>
      <c r="B108" s="184"/>
      <c r="C108" s="182"/>
      <c r="D108" s="182"/>
      <c r="E108" s="182"/>
      <c r="F108" s="104">
        <f t="shared" si="3"/>
        <v>0</v>
      </c>
      <c r="G108" s="188"/>
      <c r="H108" s="105">
        <f t="shared" si="5"/>
        <v>0</v>
      </c>
      <c r="I108" s="190"/>
      <c r="J108" s="190"/>
      <c r="K108" s="184"/>
      <c r="L108" s="184"/>
      <c r="M108" s="184"/>
      <c r="N108" s="190"/>
    </row>
    <row r="109" spans="1:16">
      <c r="A109" s="183"/>
      <c r="B109" s="184"/>
      <c r="C109" s="182"/>
      <c r="D109" s="182"/>
      <c r="E109" s="182"/>
      <c r="F109" s="104">
        <f t="shared" si="3"/>
        <v>0</v>
      </c>
      <c r="G109" s="188"/>
      <c r="H109" s="105">
        <f t="shared" si="5"/>
        <v>0</v>
      </c>
      <c r="I109" s="190"/>
      <c r="J109" s="190"/>
      <c r="K109" s="184"/>
      <c r="L109" s="184"/>
      <c r="M109" s="184"/>
      <c r="N109" s="190"/>
    </row>
    <row r="110" spans="1:16">
      <c r="A110" s="183"/>
      <c r="B110" s="184"/>
      <c r="C110" s="182"/>
      <c r="D110" s="182"/>
      <c r="E110" s="182"/>
      <c r="F110" s="104">
        <f t="shared" si="3"/>
        <v>0</v>
      </c>
      <c r="G110" s="188"/>
      <c r="H110" s="105">
        <f t="shared" si="5"/>
        <v>0</v>
      </c>
      <c r="I110" s="190"/>
      <c r="J110" s="190"/>
      <c r="K110" s="184"/>
      <c r="L110" s="184"/>
      <c r="M110" s="184"/>
      <c r="N110" s="190"/>
    </row>
    <row r="111" spans="1:16">
      <c r="A111" s="183"/>
      <c r="B111" s="184"/>
      <c r="C111" s="182"/>
      <c r="D111" s="182"/>
      <c r="E111" s="182"/>
      <c r="F111" s="104">
        <f t="shared" si="3"/>
        <v>0</v>
      </c>
      <c r="G111" s="188"/>
      <c r="H111" s="105">
        <f t="shared" ref="H111:H114" si="6">D111*G111</f>
        <v>0</v>
      </c>
      <c r="I111" s="190"/>
      <c r="J111" s="190"/>
      <c r="K111" s="184"/>
      <c r="L111" s="184"/>
      <c r="M111" s="184"/>
      <c r="N111" s="190"/>
    </row>
    <row r="112" spans="1:16">
      <c r="A112" s="183"/>
      <c r="B112" s="184"/>
      <c r="C112" s="182"/>
      <c r="D112" s="182"/>
      <c r="E112" s="182"/>
      <c r="F112" s="104">
        <f t="shared" si="3"/>
        <v>0</v>
      </c>
      <c r="G112" s="188"/>
      <c r="H112" s="105">
        <f t="shared" si="6"/>
        <v>0</v>
      </c>
      <c r="I112" s="190"/>
      <c r="J112" s="190"/>
      <c r="K112" s="184"/>
      <c r="L112" s="184"/>
      <c r="M112" s="184"/>
      <c r="N112" s="190"/>
    </row>
    <row r="113" spans="1:14">
      <c r="A113" s="183"/>
      <c r="B113" s="184"/>
      <c r="C113" s="182"/>
      <c r="D113" s="182"/>
      <c r="E113" s="182"/>
      <c r="F113" s="104">
        <f t="shared" si="3"/>
        <v>0</v>
      </c>
      <c r="G113" s="188"/>
      <c r="H113" s="105">
        <f t="shared" si="6"/>
        <v>0</v>
      </c>
      <c r="I113" s="190"/>
      <c r="J113" s="190"/>
      <c r="K113" s="184"/>
      <c r="L113" s="184"/>
      <c r="M113" s="184"/>
      <c r="N113" s="190"/>
    </row>
    <row r="114" spans="1:14">
      <c r="A114" s="185"/>
      <c r="B114" s="186"/>
      <c r="C114" s="187"/>
      <c r="D114" s="187"/>
      <c r="E114" s="187"/>
      <c r="F114" s="108">
        <f t="shared" si="3"/>
        <v>0</v>
      </c>
      <c r="G114" s="189"/>
      <c r="H114" s="109">
        <f t="shared" si="6"/>
        <v>0</v>
      </c>
      <c r="I114" s="190"/>
      <c r="J114" s="190"/>
      <c r="K114" s="184"/>
      <c r="L114" s="186"/>
      <c r="M114" s="186"/>
      <c r="N114" s="190"/>
    </row>
    <row r="115" spans="1:14"/>
    <row r="116" spans="1:14">
      <c r="A116" s="148"/>
      <c r="G116" s="100" t="s">
        <v>57</v>
      </c>
      <c r="H116" s="107">
        <f>SUM(H11:H115)</f>
        <v>0</v>
      </c>
    </row>
    <row r="117" spans="1:14"/>
    <row r="118" spans="1:14">
      <c r="G118" s="100" t="s">
        <v>58</v>
      </c>
      <c r="H118" s="98">
        <f>SUM(F11:F114)</f>
        <v>0</v>
      </c>
    </row>
    <row r="119" spans="1:14"/>
    <row r="120" spans="1:14"/>
    <row r="121" spans="1:14"/>
    <row r="122" spans="1:14"/>
    <row r="123" spans="1:14"/>
    <row r="124" spans="1:14"/>
    <row r="125" spans="1:14"/>
    <row r="126" spans="1:14"/>
    <row r="127" spans="1:14"/>
    <row r="128" spans="1:14"/>
    <row r="129"/>
    <row r="130"/>
    <row r="131"/>
    <row r="132"/>
    <row r="133"/>
    <row r="134"/>
    <row r="135"/>
    <row r="136"/>
    <row r="137"/>
    <row r="138"/>
    <row r="139"/>
    <row r="140"/>
  </sheetData>
  <sheetProtection algorithmName="SHA-512" hashValue="SGwVD9aDJjTaeALGWkx26Xe+xqhPDgKgZ0OvpzXKiR9i+4MhLooGpSMWKqgYoMwH39E6UYZuAxit+gsWOcVAvA==" saltValue="E0EXQjSysjH2fDLs2S6Ygw==" spinCount="100000" sheet="1" selectLockedCells="1"/>
  <protectedRanges>
    <protectedRange sqref="G11:G114 B11:E114 I11:N114" name="Range1"/>
  </protectedRanges>
  <dataConsolidate/>
  <mergeCells count="3">
    <mergeCell ref="A3:I3"/>
    <mergeCell ref="A2:I2"/>
    <mergeCell ref="B5:H5"/>
  </mergeCells>
  <phoneticPr fontId="18" type="noConversion"/>
  <dataValidations xWindow="1351" yWindow="207" count="2">
    <dataValidation type="list" allowBlank="1" showInputMessage="1" showErrorMessage="1" prompt="Identify if the course has been customized for the business partner or if it is from the course catalogue without customization" sqref="M11:M114" xr:uid="{285E4AE0-B46C-4E22-B4B8-EC8B830607B1}">
      <formula1>"Yes, No"</formula1>
    </dataValidation>
    <dataValidation type="list" allowBlank="1" showInputMessage="1" showErrorMessage="1" prompt="Identify if the course is required by statute or a government agency rule. If yes, the course must be classified Non-Technical" sqref="L11:L114" xr:uid="{77C55D60-111C-4E18-A5B9-C2CF08127C42}">
      <formula1>"Yes, No"</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1351" yWindow="207" count="3">
        <x14:dataValidation type="list" allowBlank="1" showInputMessage="1" showErrorMessage="1" prompt="Proprietary training is unique to the business and the curriculum cannot be shared, proprietary training will be capped at 50%" xr:uid="{00000000-0002-0000-0100-000002000000}">
          <x14:formula1>
            <xm:f>Formulas!$N$4:$N$5</xm:f>
          </x14:formula1>
          <xm:sqref>N11:N114</xm:sqref>
        </x14:dataValidation>
        <x14:dataValidation type="list" allowBlank="1" showInputMessage="1" showErrorMessage="1" prompt="Identify course delivery method: In-Person, Online or Other (for Other, please refer to next column)." xr:uid="{00000000-0002-0000-0100-000003000000}">
          <x14:formula1>
            <xm:f>Formulas!$I$3:$I$5</xm:f>
          </x14:formula1>
          <xm:sqref>I11:I114</xm:sqref>
        </x14:dataValidation>
        <x14:dataValidation type="list" allowBlank="1" showInputMessage="1" showErrorMessage="1" prompt="Identify the course category - Business Technical, General Technical or Non-Technical" xr:uid="{00000000-0002-0000-0100-000004000000}">
          <x14:formula1>
            <xm:f>Formulas!$C$3:$C$5</xm:f>
          </x14:formula1>
          <xm:sqref>K11:K114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74"/>
  <sheetViews>
    <sheetView workbookViewId="0">
      <selection activeCell="A13" sqref="A13"/>
    </sheetView>
  </sheetViews>
  <sheetFormatPr defaultColWidth="8.85546875" defaultRowHeight="12.75"/>
  <cols>
    <col min="1" max="1" width="43.28515625" style="1" customWidth="1"/>
    <col min="2" max="2" width="11.140625" style="1" customWidth="1"/>
    <col min="3" max="3" width="12.7109375" style="1" customWidth="1"/>
    <col min="4" max="4" width="13.28515625" style="1" customWidth="1"/>
    <col min="5" max="5" width="20.7109375" style="1" customWidth="1"/>
    <col min="6" max="6" width="35.42578125" style="1" customWidth="1"/>
    <col min="7" max="16384" width="8.85546875" style="1"/>
  </cols>
  <sheetData>
    <row r="1" spans="1:6" ht="15.75">
      <c r="A1" s="228" t="s">
        <v>0</v>
      </c>
      <c r="B1" s="228"/>
      <c r="C1" s="228"/>
      <c r="D1" s="228"/>
      <c r="E1" s="228"/>
    </row>
    <row r="2" spans="1:6" ht="15.75">
      <c r="A2" s="204"/>
      <c r="B2" s="204"/>
      <c r="C2" s="204"/>
      <c r="D2" s="204"/>
    </row>
    <row r="3" spans="1:6" ht="36.75" customHeight="1">
      <c r="A3" s="229" t="s">
        <v>59</v>
      </c>
      <c r="B3" s="229"/>
      <c r="C3" s="229"/>
      <c r="D3" s="229"/>
      <c r="E3" s="229"/>
    </row>
    <row r="4" spans="1:6" ht="13.5" thickBot="1"/>
    <row r="5" spans="1:6" ht="13.5" thickBot="1">
      <c r="A5" s="230" t="s">
        <v>60</v>
      </c>
      <c r="B5" s="231"/>
      <c r="C5" s="231"/>
      <c r="D5" s="232"/>
      <c r="E5" s="205"/>
      <c r="F5" s="2"/>
    </row>
    <row r="6" spans="1:6" ht="82.5" customHeight="1" thickTop="1" thickBot="1">
      <c r="A6" s="3" t="s">
        <v>61</v>
      </c>
      <c r="B6" s="4" t="s">
        <v>62</v>
      </c>
      <c r="C6" s="5" t="s">
        <v>63</v>
      </c>
      <c r="D6" s="6" t="s">
        <v>64</v>
      </c>
      <c r="E6" s="7" t="s">
        <v>65</v>
      </c>
      <c r="F6" s="8" t="s">
        <v>66</v>
      </c>
    </row>
    <row r="7" spans="1:6">
      <c r="A7" s="48" t="s">
        <v>67</v>
      </c>
      <c r="B7" s="50">
        <v>790</v>
      </c>
      <c r="C7" s="51">
        <v>2</v>
      </c>
      <c r="D7" s="52">
        <f>B7*C7</f>
        <v>1580</v>
      </c>
      <c r="E7" s="9"/>
      <c r="F7" s="10"/>
    </row>
    <row r="8" spans="1:6">
      <c r="A8" s="49" t="s">
        <v>68</v>
      </c>
      <c r="B8" s="12"/>
      <c r="C8" s="13"/>
      <c r="D8" s="14"/>
      <c r="E8" s="53" t="s">
        <v>69</v>
      </c>
      <c r="F8" s="233" t="s">
        <v>70</v>
      </c>
    </row>
    <row r="9" spans="1:6">
      <c r="A9" s="49" t="s">
        <v>71</v>
      </c>
      <c r="B9" s="15"/>
      <c r="C9" s="16"/>
      <c r="D9" s="17"/>
      <c r="E9" s="53" t="s">
        <v>72</v>
      </c>
      <c r="F9" s="234"/>
    </row>
    <row r="10" spans="1:6">
      <c r="A10" s="49" t="s">
        <v>73</v>
      </c>
      <c r="B10" s="15"/>
      <c r="C10" s="16"/>
      <c r="D10" s="17"/>
      <c r="E10" s="53" t="s">
        <v>72</v>
      </c>
      <c r="F10" s="234"/>
    </row>
    <row r="11" spans="1:6">
      <c r="A11" s="11"/>
      <c r="B11" s="15"/>
      <c r="C11" s="16"/>
      <c r="D11" s="17"/>
      <c r="E11" s="53"/>
      <c r="F11" s="234"/>
    </row>
    <row r="12" spans="1:6" ht="15" customHeight="1" thickBot="1">
      <c r="A12" s="18"/>
      <c r="B12" s="19"/>
      <c r="C12" s="20"/>
      <c r="D12" s="21"/>
      <c r="E12" s="54"/>
      <c r="F12" s="235"/>
    </row>
    <row r="13" spans="1:6">
      <c r="A13" s="22"/>
      <c r="B13" s="23">
        <v>0</v>
      </c>
      <c r="C13" s="24">
        <v>0</v>
      </c>
      <c r="D13" s="25">
        <f>B13*C13</f>
        <v>0</v>
      </c>
      <c r="E13" s="9"/>
      <c r="F13" s="26"/>
    </row>
    <row r="14" spans="1:6">
      <c r="A14" s="27"/>
      <c r="B14" s="28"/>
      <c r="C14" s="13"/>
      <c r="D14" s="29"/>
      <c r="E14" s="30"/>
      <c r="F14" s="225"/>
    </row>
    <row r="15" spans="1:6">
      <c r="A15" s="27"/>
      <c r="B15" s="31"/>
      <c r="C15" s="16"/>
      <c r="D15" s="32"/>
      <c r="E15" s="30"/>
      <c r="F15" s="226"/>
    </row>
    <row r="16" spans="1:6">
      <c r="A16" s="27"/>
      <c r="B16" s="31"/>
      <c r="C16" s="16"/>
      <c r="D16" s="32"/>
      <c r="E16" s="30"/>
      <c r="F16" s="226"/>
    </row>
    <row r="17" spans="1:6">
      <c r="A17" s="27"/>
      <c r="B17" s="31"/>
      <c r="C17" s="16"/>
      <c r="D17" s="32"/>
      <c r="E17" s="30"/>
      <c r="F17" s="226"/>
    </row>
    <row r="18" spans="1:6" ht="13.5" thickBot="1">
      <c r="A18" s="33"/>
      <c r="B18" s="34"/>
      <c r="C18" s="20"/>
      <c r="D18" s="35"/>
      <c r="E18" s="36"/>
      <c r="F18" s="227"/>
    </row>
    <row r="19" spans="1:6">
      <c r="A19" s="22"/>
      <c r="B19" s="23">
        <v>0</v>
      </c>
      <c r="C19" s="24">
        <v>0</v>
      </c>
      <c r="D19" s="25">
        <f>B19*C19</f>
        <v>0</v>
      </c>
      <c r="E19" s="9"/>
      <c r="F19" s="26"/>
    </row>
    <row r="20" spans="1:6">
      <c r="A20" s="27"/>
      <c r="B20" s="31"/>
      <c r="C20" s="16"/>
      <c r="D20" s="32"/>
      <c r="E20" s="37"/>
      <c r="F20" s="225"/>
    </row>
    <row r="21" spans="1:6">
      <c r="A21" s="27"/>
      <c r="B21" s="31"/>
      <c r="C21" s="16"/>
      <c r="D21" s="32"/>
      <c r="E21" s="37"/>
      <c r="F21" s="226"/>
    </row>
    <row r="22" spans="1:6">
      <c r="A22" s="27"/>
      <c r="B22" s="31"/>
      <c r="C22" s="16"/>
      <c r="D22" s="32"/>
      <c r="E22" s="37"/>
      <c r="F22" s="226"/>
    </row>
    <row r="23" spans="1:6">
      <c r="A23" s="27"/>
      <c r="B23" s="31"/>
      <c r="C23" s="16"/>
      <c r="D23" s="32"/>
      <c r="E23" s="37"/>
      <c r="F23" s="226"/>
    </row>
    <row r="24" spans="1:6" ht="13.5" thickBot="1">
      <c r="A24" s="33"/>
      <c r="B24" s="34"/>
      <c r="C24" s="20"/>
      <c r="D24" s="35"/>
      <c r="E24" s="38"/>
      <c r="F24" s="227"/>
    </row>
    <row r="25" spans="1:6">
      <c r="A25" s="22"/>
      <c r="B25" s="23">
        <v>0</v>
      </c>
      <c r="C25" s="24">
        <v>0</v>
      </c>
      <c r="D25" s="25">
        <f>B25*C25</f>
        <v>0</v>
      </c>
      <c r="E25" s="9"/>
      <c r="F25" s="26"/>
    </row>
    <row r="26" spans="1:6">
      <c r="A26" s="27"/>
      <c r="B26" s="28"/>
      <c r="C26" s="13"/>
      <c r="D26" s="29"/>
      <c r="E26" s="39"/>
      <c r="F26" s="225"/>
    </row>
    <row r="27" spans="1:6">
      <c r="A27" s="27"/>
      <c r="B27" s="31"/>
      <c r="C27" s="16"/>
      <c r="D27" s="32"/>
      <c r="E27" s="39"/>
      <c r="F27" s="226"/>
    </row>
    <row r="28" spans="1:6">
      <c r="A28" s="27"/>
      <c r="B28" s="31"/>
      <c r="C28" s="16"/>
      <c r="D28" s="32"/>
      <c r="E28" s="39"/>
      <c r="F28" s="226"/>
    </row>
    <row r="29" spans="1:6">
      <c r="A29" s="27"/>
      <c r="B29" s="31"/>
      <c r="C29" s="16"/>
      <c r="D29" s="32"/>
      <c r="E29" s="39"/>
      <c r="F29" s="226"/>
    </row>
    <row r="30" spans="1:6" ht="13.5" thickBot="1">
      <c r="A30" s="33"/>
      <c r="B30" s="34"/>
      <c r="C30" s="20"/>
      <c r="D30" s="35"/>
      <c r="E30" s="40"/>
      <c r="F30" s="227"/>
    </row>
    <row r="31" spans="1:6">
      <c r="A31" s="22"/>
      <c r="B31" s="23">
        <v>0</v>
      </c>
      <c r="C31" s="24">
        <v>0</v>
      </c>
      <c r="D31" s="25">
        <f>B31*C31</f>
        <v>0</v>
      </c>
      <c r="E31" s="9"/>
      <c r="F31" s="26"/>
    </row>
    <row r="32" spans="1:6">
      <c r="A32" s="27"/>
      <c r="B32" s="28"/>
      <c r="C32" s="13"/>
      <c r="D32" s="29"/>
      <c r="E32" s="39"/>
      <c r="F32" s="225"/>
    </row>
    <row r="33" spans="1:6">
      <c r="A33" s="27"/>
      <c r="B33" s="31"/>
      <c r="C33" s="16"/>
      <c r="D33" s="32"/>
      <c r="E33" s="39"/>
      <c r="F33" s="226"/>
    </row>
    <row r="34" spans="1:6">
      <c r="A34" s="27"/>
      <c r="B34" s="31"/>
      <c r="C34" s="16"/>
      <c r="D34" s="32"/>
      <c r="E34" s="39"/>
      <c r="F34" s="226"/>
    </row>
    <row r="35" spans="1:6">
      <c r="A35" s="27"/>
      <c r="B35" s="31"/>
      <c r="C35" s="16"/>
      <c r="D35" s="32"/>
      <c r="E35" s="39"/>
      <c r="F35" s="226"/>
    </row>
    <row r="36" spans="1:6" ht="13.5" thickBot="1">
      <c r="A36" s="33"/>
      <c r="B36" s="34"/>
      <c r="C36" s="20"/>
      <c r="D36" s="35"/>
      <c r="E36" s="40"/>
      <c r="F36" s="227"/>
    </row>
    <row r="37" spans="1:6">
      <c r="A37" s="22"/>
      <c r="B37" s="23">
        <v>0</v>
      </c>
      <c r="C37" s="24">
        <v>0</v>
      </c>
      <c r="D37" s="25">
        <f>B37*C37</f>
        <v>0</v>
      </c>
      <c r="E37" s="9"/>
      <c r="F37" s="26"/>
    </row>
    <row r="38" spans="1:6">
      <c r="A38" s="27"/>
      <c r="B38" s="28"/>
      <c r="C38" s="13"/>
      <c r="D38" s="29"/>
      <c r="E38" s="39"/>
      <c r="F38" s="225"/>
    </row>
    <row r="39" spans="1:6">
      <c r="A39" s="27"/>
      <c r="B39" s="31"/>
      <c r="C39" s="16"/>
      <c r="D39" s="32"/>
      <c r="E39" s="39"/>
      <c r="F39" s="226"/>
    </row>
    <row r="40" spans="1:6">
      <c r="A40" s="27"/>
      <c r="B40" s="31"/>
      <c r="C40" s="16"/>
      <c r="D40" s="32"/>
      <c r="E40" s="39"/>
      <c r="F40" s="226"/>
    </row>
    <row r="41" spans="1:6">
      <c r="A41" s="27"/>
      <c r="B41" s="31"/>
      <c r="C41" s="16"/>
      <c r="D41" s="32"/>
      <c r="E41" s="39"/>
      <c r="F41" s="226"/>
    </row>
    <row r="42" spans="1:6" ht="13.5" thickBot="1">
      <c r="A42" s="33"/>
      <c r="B42" s="34"/>
      <c r="C42" s="20"/>
      <c r="D42" s="35"/>
      <c r="E42" s="40"/>
      <c r="F42" s="227"/>
    </row>
    <row r="43" spans="1:6">
      <c r="A43" s="22"/>
      <c r="B43" s="23">
        <v>0</v>
      </c>
      <c r="C43" s="24">
        <v>0</v>
      </c>
      <c r="D43" s="25">
        <f>B43*C43</f>
        <v>0</v>
      </c>
      <c r="E43" s="9"/>
      <c r="F43" s="26"/>
    </row>
    <row r="44" spans="1:6">
      <c r="A44" s="27"/>
      <c r="B44" s="28"/>
      <c r="C44" s="13"/>
      <c r="D44" s="29"/>
      <c r="E44" s="39"/>
      <c r="F44" s="225"/>
    </row>
    <row r="45" spans="1:6">
      <c r="A45" s="27"/>
      <c r="B45" s="31"/>
      <c r="C45" s="16"/>
      <c r="D45" s="32"/>
      <c r="E45" s="39"/>
      <c r="F45" s="226"/>
    </row>
    <row r="46" spans="1:6">
      <c r="A46" s="27"/>
      <c r="B46" s="31"/>
      <c r="C46" s="16"/>
      <c r="D46" s="32"/>
      <c r="E46" s="39"/>
      <c r="F46" s="226"/>
    </row>
    <row r="47" spans="1:6">
      <c r="A47" s="27"/>
      <c r="B47" s="31"/>
      <c r="C47" s="16"/>
      <c r="D47" s="32"/>
      <c r="E47" s="39"/>
      <c r="F47" s="226"/>
    </row>
    <row r="48" spans="1:6" ht="13.5" thickBot="1">
      <c r="A48" s="33"/>
      <c r="B48" s="34"/>
      <c r="C48" s="20"/>
      <c r="D48" s="35"/>
      <c r="E48" s="40"/>
      <c r="F48" s="227"/>
    </row>
    <row r="49" spans="1:6">
      <c r="A49" s="22"/>
      <c r="B49" s="23">
        <v>0</v>
      </c>
      <c r="C49" s="24">
        <v>0</v>
      </c>
      <c r="D49" s="25">
        <f>B49*C49</f>
        <v>0</v>
      </c>
      <c r="E49" s="9"/>
      <c r="F49" s="26"/>
    </row>
    <row r="50" spans="1:6">
      <c r="A50" s="27"/>
      <c r="B50" s="31"/>
      <c r="C50" s="16"/>
      <c r="D50" s="32"/>
      <c r="E50" s="39"/>
      <c r="F50" s="225"/>
    </row>
    <row r="51" spans="1:6">
      <c r="A51" s="27"/>
      <c r="B51" s="31"/>
      <c r="C51" s="16"/>
      <c r="D51" s="32"/>
      <c r="E51" s="39"/>
      <c r="F51" s="226"/>
    </row>
    <row r="52" spans="1:6">
      <c r="A52" s="27"/>
      <c r="B52" s="31"/>
      <c r="C52" s="16"/>
      <c r="D52" s="32"/>
      <c r="E52" s="39"/>
      <c r="F52" s="226"/>
    </row>
    <row r="53" spans="1:6">
      <c r="A53" s="27"/>
      <c r="B53" s="31"/>
      <c r="C53" s="16"/>
      <c r="D53" s="32"/>
      <c r="E53" s="39"/>
      <c r="F53" s="226"/>
    </row>
    <row r="54" spans="1:6" ht="13.5" thickBot="1">
      <c r="A54" s="33"/>
      <c r="B54" s="34"/>
      <c r="C54" s="20"/>
      <c r="D54" s="35"/>
      <c r="E54" s="40"/>
      <c r="F54" s="227"/>
    </row>
    <row r="55" spans="1:6">
      <c r="A55" s="22"/>
      <c r="B55" s="23">
        <v>0</v>
      </c>
      <c r="C55" s="24">
        <v>0</v>
      </c>
      <c r="D55" s="25">
        <f>B55*C55</f>
        <v>0</v>
      </c>
      <c r="E55" s="9"/>
      <c r="F55" s="26"/>
    </row>
    <row r="56" spans="1:6">
      <c r="A56" s="27"/>
      <c r="B56" s="31"/>
      <c r="C56" s="16"/>
      <c r="D56" s="32"/>
      <c r="E56" s="39"/>
      <c r="F56" s="225"/>
    </row>
    <row r="57" spans="1:6">
      <c r="A57" s="27"/>
      <c r="B57" s="31"/>
      <c r="C57" s="16"/>
      <c r="D57" s="32"/>
      <c r="E57" s="39"/>
      <c r="F57" s="226"/>
    </row>
    <row r="58" spans="1:6">
      <c r="A58" s="27"/>
      <c r="B58" s="31"/>
      <c r="C58" s="16"/>
      <c r="D58" s="32"/>
      <c r="E58" s="39"/>
      <c r="F58" s="226"/>
    </row>
    <row r="59" spans="1:6">
      <c r="A59" s="27"/>
      <c r="B59" s="31"/>
      <c r="C59" s="16"/>
      <c r="D59" s="32"/>
      <c r="E59" s="39"/>
      <c r="F59" s="226"/>
    </row>
    <row r="60" spans="1:6" ht="13.5" thickBot="1">
      <c r="A60" s="33"/>
      <c r="B60" s="34"/>
      <c r="C60" s="20"/>
      <c r="D60" s="35"/>
      <c r="E60" s="40"/>
      <c r="F60" s="227"/>
    </row>
    <row r="61" spans="1:6">
      <c r="A61" s="22"/>
      <c r="B61" s="23">
        <v>0</v>
      </c>
      <c r="C61" s="24">
        <v>0</v>
      </c>
      <c r="D61" s="25">
        <f>B61*C61</f>
        <v>0</v>
      </c>
      <c r="E61" s="9"/>
      <c r="F61" s="26"/>
    </row>
    <row r="62" spans="1:6">
      <c r="A62" s="27"/>
      <c r="B62" s="31"/>
      <c r="C62" s="16"/>
      <c r="D62" s="32"/>
      <c r="E62" s="39"/>
      <c r="F62" s="225"/>
    </row>
    <row r="63" spans="1:6">
      <c r="A63" s="27"/>
      <c r="B63" s="31"/>
      <c r="C63" s="16"/>
      <c r="D63" s="32"/>
      <c r="E63" s="39"/>
      <c r="F63" s="226"/>
    </row>
    <row r="64" spans="1:6">
      <c r="A64" s="27"/>
      <c r="B64" s="31"/>
      <c r="C64" s="16"/>
      <c r="D64" s="32"/>
      <c r="E64" s="39"/>
      <c r="F64" s="226"/>
    </row>
    <row r="65" spans="1:6">
      <c r="A65" s="27"/>
      <c r="B65" s="31"/>
      <c r="C65" s="16"/>
      <c r="D65" s="32"/>
      <c r="E65" s="39"/>
      <c r="F65" s="226"/>
    </row>
    <row r="66" spans="1:6" ht="13.5" thickBot="1">
      <c r="A66" s="33"/>
      <c r="B66" s="34"/>
      <c r="C66" s="20"/>
      <c r="D66" s="35"/>
      <c r="E66" s="40"/>
      <c r="F66" s="227"/>
    </row>
    <row r="67" spans="1:6">
      <c r="A67" s="22"/>
      <c r="B67" s="23">
        <v>0</v>
      </c>
      <c r="C67" s="24">
        <v>0</v>
      </c>
      <c r="D67" s="25">
        <f>B67*C67</f>
        <v>0</v>
      </c>
      <c r="E67" s="9"/>
      <c r="F67" s="26"/>
    </row>
    <row r="68" spans="1:6">
      <c r="A68" s="27"/>
      <c r="B68" s="12"/>
      <c r="C68" s="13"/>
      <c r="D68" s="29"/>
      <c r="E68" s="39"/>
      <c r="F68" s="225"/>
    </row>
    <row r="69" spans="1:6">
      <c r="A69" s="27"/>
      <c r="B69" s="15"/>
      <c r="C69" s="16"/>
      <c r="D69" s="32"/>
      <c r="E69" s="39"/>
      <c r="F69" s="226"/>
    </row>
    <row r="70" spans="1:6">
      <c r="A70" s="27"/>
      <c r="B70" s="15"/>
      <c r="C70" s="16"/>
      <c r="D70" s="32"/>
      <c r="E70" s="39"/>
      <c r="F70" s="226"/>
    </row>
    <row r="71" spans="1:6">
      <c r="A71" s="27"/>
      <c r="B71" s="15"/>
      <c r="C71" s="16"/>
      <c r="D71" s="32"/>
      <c r="E71" s="39"/>
      <c r="F71" s="226"/>
    </row>
    <row r="72" spans="1:6" ht="13.5" thickBot="1">
      <c r="A72" s="33"/>
      <c r="B72" s="19"/>
      <c r="C72" s="20"/>
      <c r="D72" s="35"/>
      <c r="E72" s="41"/>
      <c r="F72" s="227"/>
    </row>
    <row r="73" spans="1:6" ht="13.5" thickBot="1">
      <c r="A73" s="42"/>
      <c r="B73" s="43"/>
      <c r="C73" s="44" t="s">
        <v>64</v>
      </c>
      <c r="D73" s="45">
        <f>SUM(D13:D72)</f>
        <v>0</v>
      </c>
      <c r="E73" s="19"/>
      <c r="F73" s="46"/>
    </row>
    <row r="74" spans="1:6">
      <c r="A74" s="47"/>
    </row>
  </sheetData>
  <sheetProtection algorithmName="SHA-512" hashValue="7PPEtXH9/ErM1yIVimnqUV2stVyRo57oO0BKffHl96xypULVhRS+eWDZgjGny1sxEoYsimlTMTzhHvjfZD/+tQ==" saltValue="IujadmTy43sLLgOlyibXPA==" spinCount="100000" sheet="1" selectLockedCells="1"/>
  <mergeCells count="14">
    <mergeCell ref="F62:F66"/>
    <mergeCell ref="F68:F72"/>
    <mergeCell ref="F26:F30"/>
    <mergeCell ref="F32:F36"/>
    <mergeCell ref="F38:F42"/>
    <mergeCell ref="F44:F48"/>
    <mergeCell ref="F50:F54"/>
    <mergeCell ref="F56:F60"/>
    <mergeCell ref="F20:F24"/>
    <mergeCell ref="A1:E1"/>
    <mergeCell ref="A3:E3"/>
    <mergeCell ref="A5:D5"/>
    <mergeCell ref="F8:F12"/>
    <mergeCell ref="F14:F18"/>
  </mergeCells>
  <dataValidations count="1">
    <dataValidation allowBlank="1" showErrorMessage="1" sqref="A1:XFD1048576" xr:uid="{00000000-0002-0000-0200-000000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P114"/>
  <sheetViews>
    <sheetView workbookViewId="0">
      <pane xSplit="2" topLeftCell="C1" activePane="topRight" state="frozen"/>
      <selection pane="topRight" activeCell="B11" sqref="B11"/>
    </sheetView>
  </sheetViews>
  <sheetFormatPr defaultRowHeight="15"/>
  <cols>
    <col min="1" max="1" width="4.5703125" customWidth="1"/>
    <col min="2" max="2" width="56.7109375" customWidth="1"/>
    <col min="3" max="3" width="19.140625" customWidth="1"/>
    <col min="4" max="4" width="11" customWidth="1"/>
    <col min="6" max="6" width="14.140625" customWidth="1"/>
    <col min="7" max="7" width="7.28515625" customWidth="1"/>
    <col min="8" max="8" width="13.85546875" customWidth="1"/>
    <col min="9" max="9" width="33.42578125" customWidth="1"/>
    <col min="10" max="10" width="10.140625" bestFit="1" customWidth="1"/>
    <col min="11" max="11" width="10.42578125" customWidth="1"/>
    <col min="12" max="12" width="13.28515625" customWidth="1"/>
    <col min="13" max="13" width="12.140625" customWidth="1"/>
    <col min="14" max="14" width="17.140625" customWidth="1"/>
    <col min="15" max="15" width="12.5703125" customWidth="1"/>
    <col min="16" max="16" width="15.140625" customWidth="1"/>
  </cols>
  <sheetData>
    <row r="1" spans="2:16" ht="15.75" thickBot="1">
      <c r="C1" s="113"/>
      <c r="D1" s="113"/>
      <c r="E1" s="113"/>
      <c r="F1" s="113"/>
    </row>
    <row r="2" spans="2:16" ht="15.75" thickBot="1">
      <c r="C2" s="159" t="s">
        <v>74</v>
      </c>
      <c r="D2" s="160" t="s">
        <v>75</v>
      </c>
      <c r="E2" s="161" t="s">
        <v>76</v>
      </c>
      <c r="I2" s="125" t="s">
        <v>77</v>
      </c>
      <c r="J2" s="126" t="s">
        <v>75</v>
      </c>
      <c r="K2" s="127" t="s">
        <v>76</v>
      </c>
    </row>
    <row r="3" spans="2:16" ht="15.75" thickBot="1">
      <c r="C3" s="153" t="s">
        <v>78</v>
      </c>
      <c r="D3" s="154">
        <f>SUM(D11:D114)</f>
        <v>0</v>
      </c>
      <c r="E3" s="155" t="e">
        <f>D3/D6</f>
        <v>#DIV/0!</v>
      </c>
      <c r="I3" s="117" t="s">
        <v>79</v>
      </c>
      <c r="J3" s="144">
        <f>SUM(J11:J114)</f>
        <v>0</v>
      </c>
      <c r="K3" s="134" t="e">
        <f>J3/J6</f>
        <v>#DIV/0!</v>
      </c>
      <c r="N3" s="125" t="s">
        <v>80</v>
      </c>
      <c r="O3" s="126" t="s">
        <v>75</v>
      </c>
      <c r="P3" s="127" t="s">
        <v>76</v>
      </c>
    </row>
    <row r="4" spans="2:16">
      <c r="C4" s="120" t="s">
        <v>81</v>
      </c>
      <c r="D4" s="152">
        <f>SUM(E11:E114)</f>
        <v>0</v>
      </c>
      <c r="E4" s="129" t="e">
        <f>D4/D6</f>
        <v>#DIV/0!</v>
      </c>
      <c r="H4" s="113"/>
      <c r="I4" s="120" t="s">
        <v>82</v>
      </c>
      <c r="J4" s="141">
        <f>SUM(K11:K114)</f>
        <v>0</v>
      </c>
      <c r="K4" s="129" t="e">
        <f>J4/J6</f>
        <v>#DIV/0!</v>
      </c>
      <c r="N4" s="117" t="s">
        <v>83</v>
      </c>
      <c r="O4" s="133">
        <f>SUM(O11:O114)</f>
        <v>0</v>
      </c>
      <c r="P4" s="134" t="e">
        <f>O4/O6</f>
        <v>#DIV/0!</v>
      </c>
    </row>
    <row r="5" spans="2:16" ht="15.75" thickBot="1">
      <c r="C5" s="156" t="s">
        <v>84</v>
      </c>
      <c r="D5" s="152">
        <f>SUM(F11:F114)</f>
        <v>0</v>
      </c>
      <c r="E5" s="157" t="e">
        <f>D5/D6</f>
        <v>#DIV/0!</v>
      </c>
      <c r="F5" s="149"/>
      <c r="H5" s="113"/>
      <c r="I5" s="122" t="s">
        <v>85</v>
      </c>
      <c r="J5" s="142">
        <f>SUM(L11:L114)</f>
        <v>0</v>
      </c>
      <c r="K5" s="135" t="e">
        <f>J5/J6</f>
        <v>#DIV/0!</v>
      </c>
      <c r="N5" s="122" t="s">
        <v>86</v>
      </c>
      <c r="O5" s="138">
        <f>SUM(P11:P114)</f>
        <v>0</v>
      </c>
      <c r="P5" s="135" t="e">
        <f>O5/O6</f>
        <v>#DIV/0!</v>
      </c>
    </row>
    <row r="6" spans="2:16" ht="15.75" thickBot="1">
      <c r="C6" s="158" t="s">
        <v>87</v>
      </c>
      <c r="D6" s="130">
        <f>D3+D4+D5</f>
        <v>0</v>
      </c>
      <c r="E6" s="131" t="e">
        <f>SUM(E3:E5)</f>
        <v>#DIV/0!</v>
      </c>
      <c r="F6" s="149"/>
      <c r="H6" s="128"/>
      <c r="I6" s="132" t="s">
        <v>87</v>
      </c>
      <c r="J6" s="143">
        <f>SUM(J3:J5)</f>
        <v>0</v>
      </c>
      <c r="K6" s="140" t="e">
        <f>SUM(K3:K5)</f>
        <v>#DIV/0!</v>
      </c>
      <c r="N6" s="132" t="s">
        <v>87</v>
      </c>
      <c r="O6" s="139">
        <f>SUM(O4:O5)</f>
        <v>0</v>
      </c>
      <c r="P6" s="140" t="e">
        <f>SUM(P4:P5)</f>
        <v>#DIV/0!</v>
      </c>
    </row>
    <row r="7" spans="2:16">
      <c r="H7" s="113"/>
    </row>
    <row r="9" spans="2:16" ht="15.75" thickBot="1"/>
    <row r="10" spans="2:16" ht="15.75" thickBot="1">
      <c r="B10" s="110" t="s">
        <v>88</v>
      </c>
      <c r="C10" s="111" t="s">
        <v>74</v>
      </c>
      <c r="D10" s="111" t="s">
        <v>89</v>
      </c>
      <c r="E10" s="111" t="s">
        <v>90</v>
      </c>
      <c r="F10" s="150" t="s">
        <v>91</v>
      </c>
      <c r="G10" s="112" t="s">
        <v>92</v>
      </c>
      <c r="I10" s="110" t="s">
        <v>77</v>
      </c>
      <c r="J10" s="111" t="s">
        <v>93</v>
      </c>
      <c r="K10" s="111" t="s">
        <v>94</v>
      </c>
      <c r="L10" s="112" t="s">
        <v>85</v>
      </c>
      <c r="N10" s="136" t="s">
        <v>95</v>
      </c>
      <c r="O10" s="137" t="s">
        <v>96</v>
      </c>
      <c r="P10" s="116" t="s">
        <v>86</v>
      </c>
    </row>
    <row r="11" spans="2:16" ht="15.75" thickBot="1">
      <c r="B11" s="117">
        <f>Table1[[#This Row],[Training Course Name]]</f>
        <v>0</v>
      </c>
      <c r="C11" s="118">
        <f>Table1[[#This Row],[Course Category
(Required for Regular SDF applications only)]]</f>
        <v>0</v>
      </c>
      <c r="D11" s="118">
        <f>IF(EXACT(C11, "Business Technical"), 'Training Courses &amp; Budget'!F11,0)</f>
        <v>0</v>
      </c>
      <c r="E11" s="118">
        <f>IF(EXACT(C11, "General Technical"), 'Training Courses &amp; Budget'!F11,0)</f>
        <v>0</v>
      </c>
      <c r="F11" s="151">
        <f>IF(EXACT(C11,"Non-Technical"),'Training Courses &amp; Budget'!F11,0)</f>
        <v>0</v>
      </c>
      <c r="G11" s="201" t="str">
        <f>IF(((D11+E11+F11) =0),"ERROR"," ")</f>
        <v>ERROR</v>
      </c>
      <c r="I11" s="117">
        <f>'Training Courses &amp; Budget'!I11</f>
        <v>0</v>
      </c>
      <c r="J11" s="118">
        <f>IF(EXACT(I11, "Other"), 'Training Courses &amp; Budget'!F11,0)</f>
        <v>0</v>
      </c>
      <c r="K11" s="118">
        <f>IF(EXACT(I11, "Online"), 'Training Courses &amp; Budget'!F11,0)</f>
        <v>0</v>
      </c>
      <c r="L11" s="119">
        <f>IF(EXACT(I11, "In-Person"), 'Training Courses &amp; Budget'!F11,0)</f>
        <v>0</v>
      </c>
      <c r="N11" s="117">
        <f>'Training Courses &amp; Budget'!N11</f>
        <v>0</v>
      </c>
      <c r="O11" s="118">
        <f>IF(EXACT(N11, "Proprietary"), 'Training Courses &amp; Budget'!F11,0)</f>
        <v>0</v>
      </c>
      <c r="P11" s="119">
        <f>IF(EXACT(N11, "Non-Proprietary"), 'Training Courses &amp; Budget'!F11,0)</f>
        <v>0</v>
      </c>
    </row>
    <row r="12" spans="2:16" ht="15.75" thickBot="1">
      <c r="B12" s="120">
        <f>Table1[[#This Row],[Training Course Name]]</f>
        <v>0</v>
      </c>
      <c r="C12" s="114">
        <f>Table1[[#This Row],[Course Category
(Required for Regular SDF applications only)]]</f>
        <v>0</v>
      </c>
      <c r="D12" s="115">
        <f>IF(EXACT(C12, "Business Technical"), 'Training Courses &amp; Budget'!F12,0)</f>
        <v>0</v>
      </c>
      <c r="E12" s="115">
        <f>IF(EXACT(C12, "General Technical"), 'Training Courses &amp; Budget'!F12,0)</f>
        <v>0</v>
      </c>
      <c r="F12" s="151">
        <f>IF(EXACT(C12,"Non-Technical"),'Training Courses &amp; Budget'!F12,0)</f>
        <v>0</v>
      </c>
      <c r="G12" s="121" t="str">
        <f t="shared" ref="G12:G75" si="0">IF(((D12+E12+F12) =0),"ERROR"," ")</f>
        <v>ERROR</v>
      </c>
      <c r="I12" s="120">
        <f>'Training Courses &amp; Budget'!I12</f>
        <v>0</v>
      </c>
      <c r="J12" s="118">
        <f>IF(EXACT(I12, "Other"), 'Training Courses &amp; Budget'!F12,0)</f>
        <v>0</v>
      </c>
      <c r="K12" s="114">
        <f>IF(EXACT(I12, "Online"), 'Training Courses &amp; Budget'!F12,0)</f>
        <v>0</v>
      </c>
      <c r="L12" s="121">
        <f>IF(EXACT(I12, "In-Person"), 'Training Courses &amp; Budget'!F12,0)</f>
        <v>0</v>
      </c>
      <c r="N12" s="120">
        <f>'Training Courses &amp; Budget'!N12</f>
        <v>0</v>
      </c>
      <c r="O12" s="114">
        <f>IF(EXACT(N12, "Proprietary"), 'Training Courses &amp; Budget'!F12,0)</f>
        <v>0</v>
      </c>
      <c r="P12" s="121">
        <f>IF(EXACT(N12, "Non-Proprietary"), 'Training Courses &amp; Budget'!F12,0)</f>
        <v>0</v>
      </c>
    </row>
    <row r="13" spans="2:16" ht="15.75" thickBot="1">
      <c r="B13" s="120">
        <f>Table1[[#This Row],[Training Course Name]]</f>
        <v>0</v>
      </c>
      <c r="C13" s="114">
        <f>Table1[[#This Row],[Course Category
(Required for Regular SDF applications only)]]</f>
        <v>0</v>
      </c>
      <c r="D13" s="115">
        <f>IF(EXACT(C13, "Business Technical"), 'Training Courses &amp; Budget'!F13,0)</f>
        <v>0</v>
      </c>
      <c r="E13" s="115">
        <f>IF(EXACT(C13, "General Technical"), 'Training Courses &amp; Budget'!F13,0)</f>
        <v>0</v>
      </c>
      <c r="F13" s="151">
        <f>IF(EXACT(C13,"Non-Technical"),'Training Courses &amp; Budget'!F13,0)</f>
        <v>0</v>
      </c>
      <c r="G13" s="121" t="str">
        <f t="shared" si="0"/>
        <v>ERROR</v>
      </c>
      <c r="I13" s="120">
        <f>'Training Courses &amp; Budget'!I13</f>
        <v>0</v>
      </c>
      <c r="J13" s="118">
        <f>IF(EXACT(I13, "Other"), 'Training Courses &amp; Budget'!F13,0)</f>
        <v>0</v>
      </c>
      <c r="K13" s="114">
        <f>IF(EXACT(I13, "Online"), 'Training Courses &amp; Budget'!F13,0)</f>
        <v>0</v>
      </c>
      <c r="L13" s="121">
        <f>IF(EXACT(I13, "In-Person"), 'Training Courses &amp; Budget'!F13,0)</f>
        <v>0</v>
      </c>
      <c r="N13" s="120">
        <f>'Training Courses &amp; Budget'!N13</f>
        <v>0</v>
      </c>
      <c r="O13" s="114">
        <f>IF(EXACT(N13, "Proprietary"), 'Training Courses &amp; Budget'!F13,0)</f>
        <v>0</v>
      </c>
      <c r="P13" s="121">
        <f>IF(EXACT(N13, "Non-Proprietary"), 'Training Courses &amp; Budget'!F13,0)</f>
        <v>0</v>
      </c>
    </row>
    <row r="14" spans="2:16" ht="15.75" thickBot="1">
      <c r="B14" s="120">
        <f>Table1[[#This Row],[Training Course Name]]</f>
        <v>0</v>
      </c>
      <c r="C14" s="114">
        <f>Table1[[#This Row],[Course Category
(Required for Regular SDF applications only)]]</f>
        <v>0</v>
      </c>
      <c r="D14" s="115">
        <f>IF(EXACT(C14, "Business Technical"), 'Training Courses &amp; Budget'!F14,0)</f>
        <v>0</v>
      </c>
      <c r="E14" s="115">
        <f>IF(EXACT(C14, "General Technical"), 'Training Courses &amp; Budget'!F14,0)</f>
        <v>0</v>
      </c>
      <c r="F14" s="151">
        <f>IF(EXACT(C14,"Non-Technical"),'Training Courses &amp; Budget'!F14,0)</f>
        <v>0</v>
      </c>
      <c r="G14" s="121" t="str">
        <f t="shared" si="0"/>
        <v>ERROR</v>
      </c>
      <c r="I14" s="120">
        <f>'Training Courses &amp; Budget'!I14</f>
        <v>0</v>
      </c>
      <c r="J14" s="118">
        <f>IF(EXACT(I14, "Other"), 'Training Courses &amp; Budget'!F14,0)</f>
        <v>0</v>
      </c>
      <c r="K14" s="114">
        <f>IF(EXACT(I14, "Online"), 'Training Courses &amp; Budget'!F14,0)</f>
        <v>0</v>
      </c>
      <c r="L14" s="121">
        <f>IF(EXACT(I14, "In-Person"), 'Training Courses &amp; Budget'!F14,0)</f>
        <v>0</v>
      </c>
      <c r="N14" s="120">
        <f>'Training Courses &amp; Budget'!N14</f>
        <v>0</v>
      </c>
      <c r="O14" s="114">
        <f>IF(EXACT(N14, "Proprietary"), 'Training Courses &amp; Budget'!F14,0)</f>
        <v>0</v>
      </c>
      <c r="P14" s="121">
        <f>IF(EXACT(N14, "Non-Proprietary"), 'Training Courses &amp; Budget'!F14,0)</f>
        <v>0</v>
      </c>
    </row>
    <row r="15" spans="2:16" ht="15.75" thickBot="1">
      <c r="B15" s="120">
        <f>Table1[[#This Row],[Training Course Name]]</f>
        <v>0</v>
      </c>
      <c r="C15" s="114">
        <f>Table1[[#This Row],[Course Category
(Required for Regular SDF applications only)]]</f>
        <v>0</v>
      </c>
      <c r="D15" s="115">
        <f>IF(EXACT(C15, "Business Technical"), 'Training Courses &amp; Budget'!F15,0)</f>
        <v>0</v>
      </c>
      <c r="E15" s="115">
        <f>IF(EXACT(C15, "General Technical"), 'Training Courses &amp; Budget'!F15,0)</f>
        <v>0</v>
      </c>
      <c r="F15" s="151">
        <f>IF(EXACT(C15,"Non-Technical"),'Training Courses &amp; Budget'!F15,0)</f>
        <v>0</v>
      </c>
      <c r="G15" s="121" t="str">
        <f t="shared" si="0"/>
        <v>ERROR</v>
      </c>
      <c r="I15" s="120">
        <f>'Training Courses &amp; Budget'!I15</f>
        <v>0</v>
      </c>
      <c r="J15" s="118">
        <f>IF(EXACT(I15, "Other"), 'Training Courses &amp; Budget'!F15,0)</f>
        <v>0</v>
      </c>
      <c r="K15" s="114">
        <f>IF(EXACT(I15, "Online"), 'Training Courses &amp; Budget'!F15,0)</f>
        <v>0</v>
      </c>
      <c r="L15" s="121">
        <f>IF(EXACT(I15, "In-Person"), 'Training Courses &amp; Budget'!F15,0)</f>
        <v>0</v>
      </c>
      <c r="N15" s="120">
        <f>'Training Courses &amp; Budget'!N15</f>
        <v>0</v>
      </c>
      <c r="O15" s="114">
        <f>IF(EXACT(N15, "Proprietary"), 'Training Courses &amp; Budget'!F15,0)</f>
        <v>0</v>
      </c>
      <c r="P15" s="121">
        <f>IF(EXACT(N15, "Non-Proprietary"), 'Training Courses &amp; Budget'!F15,0)</f>
        <v>0</v>
      </c>
    </row>
    <row r="16" spans="2:16" ht="15.75" thickBot="1">
      <c r="B16" s="120">
        <f>Table1[[#This Row],[Training Course Name]]</f>
        <v>0</v>
      </c>
      <c r="C16" s="114">
        <f>Table1[[#This Row],[Course Category
(Required for Regular SDF applications only)]]</f>
        <v>0</v>
      </c>
      <c r="D16" s="115">
        <f>IF(EXACT(C16, "Business Technical"), 'Training Courses &amp; Budget'!F16,0)</f>
        <v>0</v>
      </c>
      <c r="E16" s="115">
        <f>IF(EXACT(C16, "General Technical"), 'Training Courses &amp; Budget'!F16,0)</f>
        <v>0</v>
      </c>
      <c r="F16" s="151">
        <f>IF(EXACT(C16,"Non-Technical"),'Training Courses &amp; Budget'!F16,0)</f>
        <v>0</v>
      </c>
      <c r="G16" s="121" t="str">
        <f t="shared" si="0"/>
        <v>ERROR</v>
      </c>
      <c r="I16" s="120">
        <f>'Training Courses &amp; Budget'!I16</f>
        <v>0</v>
      </c>
      <c r="J16" s="118">
        <f>IF(EXACT(I16, "Other"), 'Training Courses &amp; Budget'!F16,0)</f>
        <v>0</v>
      </c>
      <c r="K16" s="114">
        <f>IF(EXACT(I16, "Online"), 'Training Courses &amp; Budget'!F16,0)</f>
        <v>0</v>
      </c>
      <c r="L16" s="121">
        <f>IF(EXACT(I16, "In-Person"), 'Training Courses &amp; Budget'!F16,0)</f>
        <v>0</v>
      </c>
      <c r="N16" s="120">
        <f>'Training Courses &amp; Budget'!N16</f>
        <v>0</v>
      </c>
      <c r="O16" s="114">
        <f>IF(EXACT(N16, "Proprietary"), 'Training Courses &amp; Budget'!F16,0)</f>
        <v>0</v>
      </c>
      <c r="P16" s="121">
        <f>IF(EXACT(N16, "Non-Proprietary"), 'Training Courses &amp; Budget'!F16,0)</f>
        <v>0</v>
      </c>
    </row>
    <row r="17" spans="2:16" ht="15.75" thickBot="1">
      <c r="B17" s="120">
        <f>Table1[[#This Row],[Training Course Name]]</f>
        <v>0</v>
      </c>
      <c r="C17" s="114">
        <f>Table1[[#This Row],[Course Category
(Required for Regular SDF applications only)]]</f>
        <v>0</v>
      </c>
      <c r="D17" s="115">
        <f>IF(EXACT(C17, "Business Technical"), 'Training Courses &amp; Budget'!F17,0)</f>
        <v>0</v>
      </c>
      <c r="E17" s="115">
        <f>IF(EXACT(C17, "General Technical"), 'Training Courses &amp; Budget'!F17,0)</f>
        <v>0</v>
      </c>
      <c r="F17" s="151">
        <f>IF(EXACT(C17,"Non-Technical"),'Training Courses &amp; Budget'!F17,0)</f>
        <v>0</v>
      </c>
      <c r="G17" s="121" t="str">
        <f t="shared" si="0"/>
        <v>ERROR</v>
      </c>
      <c r="I17" s="120">
        <f>'Training Courses &amp; Budget'!I17</f>
        <v>0</v>
      </c>
      <c r="J17" s="118">
        <f>IF(EXACT(I17, "Other"), 'Training Courses &amp; Budget'!F17,0)</f>
        <v>0</v>
      </c>
      <c r="K17" s="114">
        <f>IF(EXACT(I17, "Online"), 'Training Courses &amp; Budget'!F17,0)</f>
        <v>0</v>
      </c>
      <c r="L17" s="121">
        <f>IF(EXACT(I17, "In-Person"), 'Training Courses &amp; Budget'!F17,0)</f>
        <v>0</v>
      </c>
      <c r="N17" s="120">
        <f>'Training Courses &amp; Budget'!N17</f>
        <v>0</v>
      </c>
      <c r="O17" s="114">
        <f>IF(EXACT(N17, "Proprietary"), 'Training Courses &amp; Budget'!F17,0)</f>
        <v>0</v>
      </c>
      <c r="P17" s="121">
        <f>IF(EXACT(N17, "Non-Proprietary"), 'Training Courses &amp; Budget'!F17,0)</f>
        <v>0</v>
      </c>
    </row>
    <row r="18" spans="2:16" ht="15.75" thickBot="1">
      <c r="B18" s="120">
        <f>Table1[[#This Row],[Training Course Name]]</f>
        <v>0</v>
      </c>
      <c r="C18" s="114">
        <f>Table1[[#This Row],[Course Category
(Required for Regular SDF applications only)]]</f>
        <v>0</v>
      </c>
      <c r="D18" s="115">
        <f>IF(EXACT(C18, "Business Technical"), 'Training Courses &amp; Budget'!F18,0)</f>
        <v>0</v>
      </c>
      <c r="E18" s="115">
        <f>IF(EXACT(C18, "General Technical"), 'Training Courses &amp; Budget'!F18,0)</f>
        <v>0</v>
      </c>
      <c r="F18" s="151">
        <f>IF(EXACT(C18,"Non-Technical"),'Training Courses &amp; Budget'!F18,0)</f>
        <v>0</v>
      </c>
      <c r="G18" s="121" t="str">
        <f t="shared" si="0"/>
        <v>ERROR</v>
      </c>
      <c r="I18" s="120">
        <f>'Training Courses &amp; Budget'!I18</f>
        <v>0</v>
      </c>
      <c r="J18" s="118">
        <f>IF(EXACT(I18, "Other"), 'Training Courses &amp; Budget'!F18,0)</f>
        <v>0</v>
      </c>
      <c r="K18" s="114">
        <f>IF(EXACT(I18, "Online"), 'Training Courses &amp; Budget'!F18,0)</f>
        <v>0</v>
      </c>
      <c r="L18" s="121">
        <f>IF(EXACT(I18, "In-Person"), 'Training Courses &amp; Budget'!F18,0)</f>
        <v>0</v>
      </c>
      <c r="N18" s="120">
        <f>'Training Courses &amp; Budget'!N18</f>
        <v>0</v>
      </c>
      <c r="O18" s="114">
        <f>IF(EXACT(N18, "Proprietary"), 'Training Courses &amp; Budget'!F18,0)</f>
        <v>0</v>
      </c>
      <c r="P18" s="121">
        <f>IF(EXACT(N18, "Non-Proprietary"), 'Training Courses &amp; Budget'!F18,0)</f>
        <v>0</v>
      </c>
    </row>
    <row r="19" spans="2:16" ht="15.75" thickBot="1">
      <c r="B19" s="120">
        <f>Table1[[#This Row],[Training Course Name]]</f>
        <v>0</v>
      </c>
      <c r="C19" s="114">
        <f>Table1[[#This Row],[Course Category
(Required for Regular SDF applications only)]]</f>
        <v>0</v>
      </c>
      <c r="D19" s="115">
        <f>IF(EXACT(C19, "Business Technical"), 'Training Courses &amp; Budget'!F19,0)</f>
        <v>0</v>
      </c>
      <c r="E19" s="115">
        <f>IF(EXACT(C19, "General Technical"), 'Training Courses &amp; Budget'!F19,0)</f>
        <v>0</v>
      </c>
      <c r="F19" s="151">
        <f>IF(EXACT(C19,"Non-Technical"),'Training Courses &amp; Budget'!F19,0)</f>
        <v>0</v>
      </c>
      <c r="G19" s="121" t="str">
        <f t="shared" si="0"/>
        <v>ERROR</v>
      </c>
      <c r="I19" s="120">
        <f>'Training Courses &amp; Budget'!I19</f>
        <v>0</v>
      </c>
      <c r="J19" s="118">
        <f>IF(EXACT(I19, "Other"), 'Training Courses &amp; Budget'!F19,0)</f>
        <v>0</v>
      </c>
      <c r="K19" s="114">
        <f>IF(EXACT(I19, "Online"), 'Training Courses &amp; Budget'!F19,0)</f>
        <v>0</v>
      </c>
      <c r="L19" s="121">
        <f>IF(EXACT(I19, "In-Person"), 'Training Courses &amp; Budget'!F19,0)</f>
        <v>0</v>
      </c>
      <c r="N19" s="120">
        <f>'Training Courses &amp; Budget'!N19</f>
        <v>0</v>
      </c>
      <c r="O19" s="114">
        <f>IF(EXACT(N19, "Proprietary"), 'Training Courses &amp; Budget'!F19,0)</f>
        <v>0</v>
      </c>
      <c r="P19" s="121">
        <f>IF(EXACT(N19, "Non-Proprietary"), 'Training Courses &amp; Budget'!F19,0)</f>
        <v>0</v>
      </c>
    </row>
    <row r="20" spans="2:16" ht="15.75" thickBot="1">
      <c r="B20" s="120">
        <f>Table1[[#This Row],[Training Course Name]]</f>
        <v>0</v>
      </c>
      <c r="C20" s="114">
        <f>Table1[[#This Row],[Course Category
(Required for Regular SDF applications only)]]</f>
        <v>0</v>
      </c>
      <c r="D20" s="115">
        <f>IF(EXACT(C20, "Business Technical"), 'Training Courses &amp; Budget'!F20,0)</f>
        <v>0</v>
      </c>
      <c r="E20" s="115">
        <f>IF(EXACT(C20, "General Technical"), 'Training Courses &amp; Budget'!F20,0)</f>
        <v>0</v>
      </c>
      <c r="F20" s="151">
        <f>IF(EXACT(C20,"Non-Technical"),'Training Courses &amp; Budget'!F20,0)</f>
        <v>0</v>
      </c>
      <c r="G20" s="121" t="str">
        <f t="shared" si="0"/>
        <v>ERROR</v>
      </c>
      <c r="I20" s="120">
        <f>'Training Courses &amp; Budget'!I20</f>
        <v>0</v>
      </c>
      <c r="J20" s="118">
        <f>IF(EXACT(I20, "Other"), 'Training Courses &amp; Budget'!F20,0)</f>
        <v>0</v>
      </c>
      <c r="K20" s="114">
        <f>IF(EXACT(I20, "Online"), 'Training Courses &amp; Budget'!F20,0)</f>
        <v>0</v>
      </c>
      <c r="L20" s="121">
        <f>IF(EXACT(I20, "In-Person"), 'Training Courses &amp; Budget'!F20,0)</f>
        <v>0</v>
      </c>
      <c r="N20" s="120">
        <f>'Training Courses &amp; Budget'!N20</f>
        <v>0</v>
      </c>
      <c r="O20" s="114">
        <f>IF(EXACT(N20, "Proprietary"), 'Training Courses &amp; Budget'!F20,0)</f>
        <v>0</v>
      </c>
      <c r="P20" s="121">
        <f>IF(EXACT(N20, "Non-Proprietary"), 'Training Courses &amp; Budget'!F20,0)</f>
        <v>0</v>
      </c>
    </row>
    <row r="21" spans="2:16" ht="15.75" thickBot="1">
      <c r="B21" s="120">
        <f>Table1[[#This Row],[Training Course Name]]</f>
        <v>0</v>
      </c>
      <c r="C21" s="114">
        <f>Table1[[#This Row],[Course Category
(Required for Regular SDF applications only)]]</f>
        <v>0</v>
      </c>
      <c r="D21" s="115">
        <f>IF(EXACT(C21, "Business Technical"), 'Training Courses &amp; Budget'!F21,0)</f>
        <v>0</v>
      </c>
      <c r="E21" s="115">
        <f>IF(EXACT(C21, "General Technical"), 'Training Courses &amp; Budget'!F21,0)</f>
        <v>0</v>
      </c>
      <c r="F21" s="151">
        <f>IF(EXACT(C21,"Non-Technical"),'Training Courses &amp; Budget'!F21,0)</f>
        <v>0</v>
      </c>
      <c r="G21" s="121" t="str">
        <f t="shared" si="0"/>
        <v>ERROR</v>
      </c>
      <c r="I21" s="120">
        <f>'Training Courses &amp; Budget'!I21</f>
        <v>0</v>
      </c>
      <c r="J21" s="118">
        <f>IF(EXACT(I21, "Other"), 'Training Courses &amp; Budget'!F21,0)</f>
        <v>0</v>
      </c>
      <c r="K21" s="114">
        <f>IF(EXACT(I21, "Online"), 'Training Courses &amp; Budget'!F21,0)</f>
        <v>0</v>
      </c>
      <c r="L21" s="121">
        <f>IF(EXACT(I21, "In-Person"), 'Training Courses &amp; Budget'!F21,0)</f>
        <v>0</v>
      </c>
      <c r="N21" s="120">
        <f>'Training Courses &amp; Budget'!N21</f>
        <v>0</v>
      </c>
      <c r="O21" s="114">
        <f>IF(EXACT(N21, "Proprietary"), 'Training Courses &amp; Budget'!F21,0)</f>
        <v>0</v>
      </c>
      <c r="P21" s="121">
        <f>IF(EXACT(N21, "Non-Proprietary"), 'Training Courses &amp; Budget'!F21,0)</f>
        <v>0</v>
      </c>
    </row>
    <row r="22" spans="2:16" ht="15.75" thickBot="1">
      <c r="B22" s="120">
        <f>Table1[[#This Row],[Training Course Name]]</f>
        <v>0</v>
      </c>
      <c r="C22" s="114">
        <f>Table1[[#This Row],[Course Category
(Required for Regular SDF applications only)]]</f>
        <v>0</v>
      </c>
      <c r="D22" s="115">
        <f>IF(EXACT(C22, "Business Technical"), 'Training Courses &amp; Budget'!F22,0)</f>
        <v>0</v>
      </c>
      <c r="E22" s="115">
        <f>IF(EXACT(C22, "General Technical"), 'Training Courses &amp; Budget'!F22,0)</f>
        <v>0</v>
      </c>
      <c r="F22" s="151">
        <f>IF(EXACT(C22,"Non-Technical"),'Training Courses &amp; Budget'!F22,0)</f>
        <v>0</v>
      </c>
      <c r="G22" s="121" t="str">
        <f t="shared" si="0"/>
        <v>ERROR</v>
      </c>
      <c r="I22" s="120">
        <f>'Training Courses &amp; Budget'!I22</f>
        <v>0</v>
      </c>
      <c r="J22" s="118">
        <f>IF(EXACT(I22, "Other"), 'Training Courses &amp; Budget'!F22,0)</f>
        <v>0</v>
      </c>
      <c r="K22" s="114">
        <f>IF(EXACT(I22, "Online"), 'Training Courses &amp; Budget'!F22,0)</f>
        <v>0</v>
      </c>
      <c r="L22" s="121">
        <f>IF(EXACT(I22, "In-Person"), 'Training Courses &amp; Budget'!F22,0)</f>
        <v>0</v>
      </c>
      <c r="N22" s="120">
        <f>'Training Courses &amp; Budget'!N22</f>
        <v>0</v>
      </c>
      <c r="O22" s="114">
        <f>IF(EXACT(N22, "Proprietary"), 'Training Courses &amp; Budget'!F22,0)</f>
        <v>0</v>
      </c>
      <c r="P22" s="121">
        <f>IF(EXACT(N22, "Non-Proprietary"), 'Training Courses &amp; Budget'!F22,0)</f>
        <v>0</v>
      </c>
    </row>
    <row r="23" spans="2:16" ht="15.75" thickBot="1">
      <c r="B23" s="120">
        <f>Table1[[#This Row],[Training Course Name]]</f>
        <v>0</v>
      </c>
      <c r="C23" s="114">
        <f>Table1[[#This Row],[Course Category
(Required for Regular SDF applications only)]]</f>
        <v>0</v>
      </c>
      <c r="D23" s="115">
        <f>IF(EXACT(C23, "Business Technical"), 'Training Courses &amp; Budget'!F23,0)</f>
        <v>0</v>
      </c>
      <c r="E23" s="115">
        <f>IF(EXACT(C23, "General Technical"), 'Training Courses &amp; Budget'!F23,0)</f>
        <v>0</v>
      </c>
      <c r="F23" s="151">
        <f>IF(EXACT(C23,"Non-Technical"),'Training Courses &amp; Budget'!F23,0)</f>
        <v>0</v>
      </c>
      <c r="G23" s="121" t="str">
        <f t="shared" si="0"/>
        <v>ERROR</v>
      </c>
      <c r="I23" s="120">
        <f>'Training Courses &amp; Budget'!I23</f>
        <v>0</v>
      </c>
      <c r="J23" s="118">
        <f>IF(EXACT(I23, "Other"), 'Training Courses &amp; Budget'!F23,0)</f>
        <v>0</v>
      </c>
      <c r="K23" s="114">
        <f>IF(EXACT(I23, "Online"), 'Training Courses &amp; Budget'!F23,0)</f>
        <v>0</v>
      </c>
      <c r="L23" s="121">
        <f>IF(EXACT(I23, "In-Person"), 'Training Courses &amp; Budget'!F23,0)</f>
        <v>0</v>
      </c>
      <c r="N23" s="120">
        <f>'Training Courses &amp; Budget'!N23</f>
        <v>0</v>
      </c>
      <c r="O23" s="114">
        <f>IF(EXACT(N23, "Proprietary"), 'Training Courses &amp; Budget'!F23,0)</f>
        <v>0</v>
      </c>
      <c r="P23" s="121">
        <f>IF(EXACT(N23, "Non-Proprietary"), 'Training Courses &amp; Budget'!F23,0)</f>
        <v>0</v>
      </c>
    </row>
    <row r="24" spans="2:16" ht="15.75" thickBot="1">
      <c r="B24" s="120">
        <f>Table1[[#This Row],[Training Course Name]]</f>
        <v>0</v>
      </c>
      <c r="C24" s="114">
        <f>Table1[[#This Row],[Course Category
(Required for Regular SDF applications only)]]</f>
        <v>0</v>
      </c>
      <c r="D24" s="115">
        <f>IF(EXACT(C24, "Business Technical"), 'Training Courses &amp; Budget'!F24,0)</f>
        <v>0</v>
      </c>
      <c r="E24" s="115">
        <f>IF(EXACT(C24, "General Technical"), 'Training Courses &amp; Budget'!F24,0)</f>
        <v>0</v>
      </c>
      <c r="F24" s="151">
        <f>IF(EXACT(C24,"Non-Technical"),'Training Courses &amp; Budget'!F24,0)</f>
        <v>0</v>
      </c>
      <c r="G24" s="121" t="str">
        <f t="shared" si="0"/>
        <v>ERROR</v>
      </c>
      <c r="I24" s="120">
        <f>'Training Courses &amp; Budget'!I24</f>
        <v>0</v>
      </c>
      <c r="J24" s="118">
        <f>IF(EXACT(I24, "Other"), 'Training Courses &amp; Budget'!F24,0)</f>
        <v>0</v>
      </c>
      <c r="K24" s="114">
        <f>IF(EXACT(I24, "Online"), 'Training Courses &amp; Budget'!F24,0)</f>
        <v>0</v>
      </c>
      <c r="L24" s="121">
        <f>IF(EXACT(I24, "In-Person"), 'Training Courses &amp; Budget'!F24,0)</f>
        <v>0</v>
      </c>
      <c r="N24" s="120">
        <f>'Training Courses &amp; Budget'!N24</f>
        <v>0</v>
      </c>
      <c r="O24" s="114">
        <f>IF(EXACT(N24, "Proprietary"), 'Training Courses &amp; Budget'!F24,0)</f>
        <v>0</v>
      </c>
      <c r="P24" s="121">
        <f>IF(EXACT(N24, "Non-Proprietary"), 'Training Courses &amp; Budget'!F24,0)</f>
        <v>0</v>
      </c>
    </row>
    <row r="25" spans="2:16" ht="15.75" thickBot="1">
      <c r="B25" s="120">
        <f>Table1[[#This Row],[Training Course Name]]</f>
        <v>0</v>
      </c>
      <c r="C25" s="114">
        <f>Table1[[#This Row],[Course Category
(Required for Regular SDF applications only)]]</f>
        <v>0</v>
      </c>
      <c r="D25" s="115">
        <f>IF(EXACT(C25, "Business Technical"), 'Training Courses &amp; Budget'!F25,0)</f>
        <v>0</v>
      </c>
      <c r="E25" s="115">
        <f>IF(EXACT(C25, "General Technical"), 'Training Courses &amp; Budget'!F25,0)</f>
        <v>0</v>
      </c>
      <c r="F25" s="151">
        <f>IF(EXACT(C25,"Non-Technical"),'Training Courses &amp; Budget'!F25,0)</f>
        <v>0</v>
      </c>
      <c r="G25" s="121" t="str">
        <f t="shared" si="0"/>
        <v>ERROR</v>
      </c>
      <c r="I25" s="120">
        <f>'Training Courses &amp; Budget'!I25</f>
        <v>0</v>
      </c>
      <c r="J25" s="118">
        <f>IF(EXACT(I25, "Other"), 'Training Courses &amp; Budget'!F25,0)</f>
        <v>0</v>
      </c>
      <c r="K25" s="114">
        <f>IF(EXACT(I25, "Online"), 'Training Courses &amp; Budget'!F25,0)</f>
        <v>0</v>
      </c>
      <c r="L25" s="121">
        <f>IF(EXACT(I25, "In-Person"), 'Training Courses &amp; Budget'!F25,0)</f>
        <v>0</v>
      </c>
      <c r="N25" s="120">
        <f>'Training Courses &amp; Budget'!N25</f>
        <v>0</v>
      </c>
      <c r="O25" s="114">
        <f>IF(EXACT(N25, "Proprietary"), 'Training Courses &amp; Budget'!F25,0)</f>
        <v>0</v>
      </c>
      <c r="P25" s="121">
        <f>IF(EXACT(N25, "Non-Proprietary"), 'Training Courses &amp; Budget'!F25,0)</f>
        <v>0</v>
      </c>
    </row>
    <row r="26" spans="2:16" ht="15.75" thickBot="1">
      <c r="B26" s="120">
        <f>Table1[[#This Row],[Training Course Name]]</f>
        <v>0</v>
      </c>
      <c r="C26" s="114">
        <f>Table1[[#This Row],[Course Category
(Required for Regular SDF applications only)]]</f>
        <v>0</v>
      </c>
      <c r="D26" s="115">
        <f>IF(EXACT(C26, "Business Technical"), 'Training Courses &amp; Budget'!F26,0)</f>
        <v>0</v>
      </c>
      <c r="E26" s="115">
        <f>IF(EXACT(C26, "General Technical"), 'Training Courses &amp; Budget'!F26,0)</f>
        <v>0</v>
      </c>
      <c r="F26" s="151">
        <f>IF(EXACT(C26,"Non-Technical"),'Training Courses &amp; Budget'!F26,0)</f>
        <v>0</v>
      </c>
      <c r="G26" s="121" t="str">
        <f t="shared" si="0"/>
        <v>ERROR</v>
      </c>
      <c r="I26" s="120">
        <f>'Training Courses &amp; Budget'!I26</f>
        <v>0</v>
      </c>
      <c r="J26" s="118">
        <f>IF(EXACT(I26, "Other"), 'Training Courses &amp; Budget'!F26,0)</f>
        <v>0</v>
      </c>
      <c r="K26" s="114">
        <f>IF(EXACT(I26, "Online"), 'Training Courses &amp; Budget'!F26,0)</f>
        <v>0</v>
      </c>
      <c r="L26" s="121">
        <f>IF(EXACT(I26, "In-Person"), 'Training Courses &amp; Budget'!F26,0)</f>
        <v>0</v>
      </c>
      <c r="N26" s="120">
        <f>'Training Courses &amp; Budget'!N26</f>
        <v>0</v>
      </c>
      <c r="O26" s="114">
        <f>IF(EXACT(N26, "Proprietary"), 'Training Courses &amp; Budget'!F26,0)</f>
        <v>0</v>
      </c>
      <c r="P26" s="121">
        <f>IF(EXACT(N26, "Non-Proprietary"), 'Training Courses &amp; Budget'!F26,0)</f>
        <v>0</v>
      </c>
    </row>
    <row r="27" spans="2:16" ht="15.75" thickBot="1">
      <c r="B27" s="120">
        <f>Table1[[#This Row],[Training Course Name]]</f>
        <v>0</v>
      </c>
      <c r="C27" s="114">
        <f>Table1[[#This Row],[Course Category
(Required for Regular SDF applications only)]]</f>
        <v>0</v>
      </c>
      <c r="D27" s="115">
        <f>IF(EXACT(C27, "Business Technical"), 'Training Courses &amp; Budget'!F27,0)</f>
        <v>0</v>
      </c>
      <c r="E27" s="115">
        <f>IF(EXACT(C27, "General Technical"), 'Training Courses &amp; Budget'!F27,0)</f>
        <v>0</v>
      </c>
      <c r="F27" s="151">
        <f>IF(EXACT(C27,"Non-Technical"),'Training Courses &amp; Budget'!F27,0)</f>
        <v>0</v>
      </c>
      <c r="G27" s="121" t="str">
        <f t="shared" si="0"/>
        <v>ERROR</v>
      </c>
      <c r="I27" s="120">
        <f>'Training Courses &amp; Budget'!I27</f>
        <v>0</v>
      </c>
      <c r="J27" s="118">
        <f>IF(EXACT(I27, "Other"), 'Training Courses &amp; Budget'!F27,0)</f>
        <v>0</v>
      </c>
      <c r="K27" s="114">
        <f>IF(EXACT(I27, "Online"), 'Training Courses &amp; Budget'!F27,0)</f>
        <v>0</v>
      </c>
      <c r="L27" s="121">
        <f>IF(EXACT(I27, "In-Person"), 'Training Courses &amp; Budget'!F27,0)</f>
        <v>0</v>
      </c>
      <c r="N27" s="120">
        <f>'Training Courses &amp; Budget'!N27</f>
        <v>0</v>
      </c>
      <c r="O27" s="114">
        <f>IF(EXACT(N27, "Proprietary"), 'Training Courses &amp; Budget'!F27,0)</f>
        <v>0</v>
      </c>
      <c r="P27" s="121">
        <f>IF(EXACT(N27, "Non-Proprietary"), 'Training Courses &amp; Budget'!F27,0)</f>
        <v>0</v>
      </c>
    </row>
    <row r="28" spans="2:16" ht="15.75" thickBot="1">
      <c r="B28" s="120">
        <f>Table1[[#This Row],[Training Course Name]]</f>
        <v>0</v>
      </c>
      <c r="C28" s="114">
        <f>Table1[[#This Row],[Course Category
(Required for Regular SDF applications only)]]</f>
        <v>0</v>
      </c>
      <c r="D28" s="114">
        <f>IF(EXACT(C28, "Business Technical"), 'Training Courses &amp; Budget'!F28,0)</f>
        <v>0</v>
      </c>
      <c r="E28" s="114">
        <f>IF(EXACT(C28, "General Technical"), 'Training Courses &amp; Budget'!F28,0)</f>
        <v>0</v>
      </c>
      <c r="F28" s="151">
        <f>IF(EXACT(C28,"Non-Technical"),'Training Courses &amp; Budget'!F28,0)</f>
        <v>0</v>
      </c>
      <c r="G28" s="121" t="str">
        <f t="shared" si="0"/>
        <v>ERROR</v>
      </c>
      <c r="I28" s="120">
        <f>'Training Courses &amp; Budget'!I28</f>
        <v>0</v>
      </c>
      <c r="J28" s="118">
        <f>IF(EXACT(I28, "Other"), 'Training Courses &amp; Budget'!F28,0)</f>
        <v>0</v>
      </c>
      <c r="K28" s="114">
        <f>IF(EXACT(I28, "Online"), 'Training Courses &amp; Budget'!F28,0)</f>
        <v>0</v>
      </c>
      <c r="L28" s="121">
        <f>IF(EXACT(I28, "In-Person"), 'Training Courses &amp; Budget'!F28,0)</f>
        <v>0</v>
      </c>
      <c r="N28" s="120">
        <f>'Training Courses &amp; Budget'!N28</f>
        <v>0</v>
      </c>
      <c r="O28" s="114">
        <f>IF(EXACT(N28, "Proprietary"), 'Training Courses &amp; Budget'!F28,0)</f>
        <v>0</v>
      </c>
      <c r="P28" s="121">
        <f>IF(EXACT(N28, "Non-Proprietary"), 'Training Courses &amp; Budget'!F28,0)</f>
        <v>0</v>
      </c>
    </row>
    <row r="29" spans="2:16" ht="15.75" thickBot="1">
      <c r="B29" s="120">
        <f>Table1[[#This Row],[Training Course Name]]</f>
        <v>0</v>
      </c>
      <c r="C29" s="114">
        <f>Table1[[#This Row],[Course Category
(Required for Regular SDF applications only)]]</f>
        <v>0</v>
      </c>
      <c r="D29" s="114">
        <f>IF(EXACT(C29, "Business Technical"), 'Training Courses &amp; Budget'!F29,0)</f>
        <v>0</v>
      </c>
      <c r="E29" s="114">
        <f>IF(EXACT(C29, "General Technical"), 'Training Courses &amp; Budget'!F29,0)</f>
        <v>0</v>
      </c>
      <c r="F29" s="151">
        <f>IF(EXACT(C29,"Non-Technical"),'Training Courses &amp; Budget'!F29,0)</f>
        <v>0</v>
      </c>
      <c r="G29" s="121" t="str">
        <f t="shared" si="0"/>
        <v>ERROR</v>
      </c>
      <c r="I29" s="120">
        <f>'Training Courses &amp; Budget'!I29</f>
        <v>0</v>
      </c>
      <c r="J29" s="118">
        <f>IF(EXACT(I29, "Other"), 'Training Courses &amp; Budget'!F29,0)</f>
        <v>0</v>
      </c>
      <c r="K29" s="114">
        <f>IF(EXACT(I29, "Online"), 'Training Courses &amp; Budget'!F29,0)</f>
        <v>0</v>
      </c>
      <c r="L29" s="121">
        <f>IF(EXACT(I29, "In-Person"), 'Training Courses &amp; Budget'!F29,0)</f>
        <v>0</v>
      </c>
      <c r="N29" s="120">
        <f>'Training Courses &amp; Budget'!N29</f>
        <v>0</v>
      </c>
      <c r="O29" s="114">
        <f>IF(EXACT(N29, "Proprietary"), 'Training Courses &amp; Budget'!F29,0)</f>
        <v>0</v>
      </c>
      <c r="P29" s="121">
        <f>IF(EXACT(N29, "Non-Proprietary"), 'Training Courses &amp; Budget'!F29,0)</f>
        <v>0</v>
      </c>
    </row>
    <row r="30" spans="2:16" ht="15.75" thickBot="1">
      <c r="B30" s="120">
        <f>Table1[[#This Row],[Training Course Name]]</f>
        <v>0</v>
      </c>
      <c r="C30" s="114">
        <f>Table1[[#This Row],[Course Category
(Required for Regular SDF applications only)]]</f>
        <v>0</v>
      </c>
      <c r="D30" s="114">
        <f>IF(EXACT(C30, "Business Technical"), 'Training Courses &amp; Budget'!F30,0)</f>
        <v>0</v>
      </c>
      <c r="E30" s="114">
        <f>IF(EXACT(C30, "General Technical"), 'Training Courses &amp; Budget'!F30,0)</f>
        <v>0</v>
      </c>
      <c r="F30" s="151">
        <f>IF(EXACT(C30,"Non-Technical"),'Training Courses &amp; Budget'!F30,0)</f>
        <v>0</v>
      </c>
      <c r="G30" s="121" t="str">
        <f t="shared" si="0"/>
        <v>ERROR</v>
      </c>
      <c r="I30" s="120">
        <f>'Training Courses &amp; Budget'!I30</f>
        <v>0</v>
      </c>
      <c r="J30" s="118">
        <f>IF(EXACT(I30, "Other"), 'Training Courses &amp; Budget'!F30,0)</f>
        <v>0</v>
      </c>
      <c r="K30" s="114">
        <f>IF(EXACT(I30, "Online"), 'Training Courses &amp; Budget'!F30,0)</f>
        <v>0</v>
      </c>
      <c r="L30" s="121">
        <f>IF(EXACT(I30, "In-Person"), 'Training Courses &amp; Budget'!F30,0)</f>
        <v>0</v>
      </c>
      <c r="N30" s="120">
        <f>'Training Courses &amp; Budget'!N30</f>
        <v>0</v>
      </c>
      <c r="O30" s="114">
        <f>IF(EXACT(N30, "Proprietary"), 'Training Courses &amp; Budget'!F30,0)</f>
        <v>0</v>
      </c>
      <c r="P30" s="121">
        <f>IF(EXACT(N30, "Non-Proprietary"), 'Training Courses &amp; Budget'!F30,0)</f>
        <v>0</v>
      </c>
    </row>
    <row r="31" spans="2:16" ht="15.75" thickBot="1">
      <c r="B31" s="120">
        <f>Table1[[#This Row],[Training Course Name]]</f>
        <v>0</v>
      </c>
      <c r="C31" s="114">
        <f>Table1[[#This Row],[Course Category
(Required for Regular SDF applications only)]]</f>
        <v>0</v>
      </c>
      <c r="D31" s="114">
        <f>IF(EXACT(C31, "Business Technical"), 'Training Courses &amp; Budget'!F31,0)</f>
        <v>0</v>
      </c>
      <c r="E31" s="114">
        <f>IF(EXACT(C31, "General Technical"), 'Training Courses &amp; Budget'!F31,0)</f>
        <v>0</v>
      </c>
      <c r="F31" s="151">
        <f>IF(EXACT(C31,"Non-Technical"),'Training Courses &amp; Budget'!F31,0)</f>
        <v>0</v>
      </c>
      <c r="G31" s="121" t="str">
        <f t="shared" si="0"/>
        <v>ERROR</v>
      </c>
      <c r="I31" s="120">
        <f>'Training Courses &amp; Budget'!I31</f>
        <v>0</v>
      </c>
      <c r="J31" s="118">
        <f>IF(EXACT(I31, "Other"), 'Training Courses &amp; Budget'!F31,0)</f>
        <v>0</v>
      </c>
      <c r="K31" s="114">
        <f>IF(EXACT(I31, "Online"), 'Training Courses &amp; Budget'!F31,0)</f>
        <v>0</v>
      </c>
      <c r="L31" s="121">
        <f>IF(EXACT(I31, "In-Person"), 'Training Courses &amp; Budget'!F31,0)</f>
        <v>0</v>
      </c>
      <c r="N31" s="120">
        <f>'Training Courses &amp; Budget'!N31</f>
        <v>0</v>
      </c>
      <c r="O31" s="114">
        <f>IF(EXACT(N31, "Proprietary"), 'Training Courses &amp; Budget'!F31,0)</f>
        <v>0</v>
      </c>
      <c r="P31" s="121">
        <f>IF(EXACT(N31, "Non-Proprietary"), 'Training Courses &amp; Budget'!F31,0)</f>
        <v>0</v>
      </c>
    </row>
    <row r="32" spans="2:16" ht="15.75" thickBot="1">
      <c r="B32" s="120">
        <f>Table1[[#This Row],[Training Course Name]]</f>
        <v>0</v>
      </c>
      <c r="C32" s="114">
        <f>Table1[[#This Row],[Course Category
(Required for Regular SDF applications only)]]</f>
        <v>0</v>
      </c>
      <c r="D32" s="114">
        <f>IF(EXACT(C32, "Business Technical"), 'Training Courses &amp; Budget'!F32,0)</f>
        <v>0</v>
      </c>
      <c r="E32" s="114">
        <f>IF(EXACT(C32, "General Technical"), 'Training Courses &amp; Budget'!F32,0)</f>
        <v>0</v>
      </c>
      <c r="F32" s="151">
        <f>IF(EXACT(C32,"Non-Technical"),'Training Courses &amp; Budget'!F32,0)</f>
        <v>0</v>
      </c>
      <c r="G32" s="121" t="str">
        <f t="shared" si="0"/>
        <v>ERROR</v>
      </c>
      <c r="I32" s="120">
        <f>'Training Courses &amp; Budget'!I32</f>
        <v>0</v>
      </c>
      <c r="J32" s="118">
        <f>IF(EXACT(I32, "Other"), 'Training Courses &amp; Budget'!F32,0)</f>
        <v>0</v>
      </c>
      <c r="K32" s="114">
        <f>IF(EXACT(I32, "Online"), 'Training Courses &amp; Budget'!F32,0)</f>
        <v>0</v>
      </c>
      <c r="L32" s="121">
        <f>IF(EXACT(I32, "In-Person"), 'Training Courses &amp; Budget'!F32,0)</f>
        <v>0</v>
      </c>
      <c r="N32" s="120">
        <f>'Training Courses &amp; Budget'!N32</f>
        <v>0</v>
      </c>
      <c r="O32" s="114">
        <f>IF(EXACT(N32, "Proprietary"), 'Training Courses &amp; Budget'!F32,0)</f>
        <v>0</v>
      </c>
      <c r="P32" s="121">
        <f>IF(EXACT(N32, "Non-Proprietary"), 'Training Courses &amp; Budget'!F32,0)</f>
        <v>0</v>
      </c>
    </row>
    <row r="33" spans="2:16" ht="15.75" thickBot="1">
      <c r="B33" s="120">
        <f>Table1[[#This Row],[Training Course Name]]</f>
        <v>0</v>
      </c>
      <c r="C33" s="114">
        <f>Table1[[#This Row],[Course Category
(Required for Regular SDF applications only)]]</f>
        <v>0</v>
      </c>
      <c r="D33" s="114">
        <f>IF(EXACT(C33, "Business Technical"), 'Training Courses &amp; Budget'!F33,0)</f>
        <v>0</v>
      </c>
      <c r="E33" s="114">
        <f>IF(EXACT(C33, "General Technical"), 'Training Courses &amp; Budget'!F33,0)</f>
        <v>0</v>
      </c>
      <c r="F33" s="151">
        <f>IF(EXACT(C33,"Non-Technical"),'Training Courses &amp; Budget'!F33,0)</f>
        <v>0</v>
      </c>
      <c r="G33" s="121" t="str">
        <f t="shared" si="0"/>
        <v>ERROR</v>
      </c>
      <c r="I33" s="120">
        <f>'Training Courses &amp; Budget'!I33</f>
        <v>0</v>
      </c>
      <c r="J33" s="118">
        <f>IF(EXACT(I33, "Other"), 'Training Courses &amp; Budget'!F33,0)</f>
        <v>0</v>
      </c>
      <c r="K33" s="114">
        <f>IF(EXACT(I33, "Online"), 'Training Courses &amp; Budget'!F33,0)</f>
        <v>0</v>
      </c>
      <c r="L33" s="121">
        <f>IF(EXACT(I33, "In-Person"), 'Training Courses &amp; Budget'!F33,0)</f>
        <v>0</v>
      </c>
      <c r="N33" s="120">
        <f>'Training Courses &amp; Budget'!N33</f>
        <v>0</v>
      </c>
      <c r="O33" s="114">
        <f>IF(EXACT(N33, "Proprietary"), 'Training Courses &amp; Budget'!F33,0)</f>
        <v>0</v>
      </c>
      <c r="P33" s="121">
        <f>IF(EXACT(N33, "Non-Proprietary"), 'Training Courses &amp; Budget'!F33,0)</f>
        <v>0</v>
      </c>
    </row>
    <row r="34" spans="2:16" ht="15.75" thickBot="1">
      <c r="B34" s="120">
        <f>Table1[[#This Row],[Training Course Name]]</f>
        <v>0</v>
      </c>
      <c r="C34" s="114">
        <f>Table1[[#This Row],[Course Category
(Required for Regular SDF applications only)]]</f>
        <v>0</v>
      </c>
      <c r="D34" s="114">
        <f>IF(EXACT(C34, "Business Technical"), 'Training Courses &amp; Budget'!F34,0)</f>
        <v>0</v>
      </c>
      <c r="E34" s="114">
        <f>IF(EXACT(C34, "General Technical"), 'Training Courses &amp; Budget'!F34,0)</f>
        <v>0</v>
      </c>
      <c r="F34" s="151">
        <f>IF(EXACT(C34,"Non-Technical"),'Training Courses &amp; Budget'!F34,0)</f>
        <v>0</v>
      </c>
      <c r="G34" s="121" t="str">
        <f t="shared" si="0"/>
        <v>ERROR</v>
      </c>
      <c r="I34" s="120">
        <f>'Training Courses &amp; Budget'!I34</f>
        <v>0</v>
      </c>
      <c r="J34" s="118">
        <f>IF(EXACT(I34, "Other"), 'Training Courses &amp; Budget'!F34,0)</f>
        <v>0</v>
      </c>
      <c r="K34" s="114">
        <f>IF(EXACT(I34, "Online"), 'Training Courses &amp; Budget'!F34,0)</f>
        <v>0</v>
      </c>
      <c r="L34" s="121">
        <f>IF(EXACT(I34, "In-Person"), 'Training Courses &amp; Budget'!F34,0)</f>
        <v>0</v>
      </c>
      <c r="N34" s="120">
        <f>'Training Courses &amp; Budget'!N34</f>
        <v>0</v>
      </c>
      <c r="O34" s="114">
        <f>IF(EXACT(N34, "Proprietary"), 'Training Courses &amp; Budget'!F34,0)</f>
        <v>0</v>
      </c>
      <c r="P34" s="121">
        <f>IF(EXACT(N34, "Non-Proprietary"), 'Training Courses &amp; Budget'!F34,0)</f>
        <v>0</v>
      </c>
    </row>
    <row r="35" spans="2:16" ht="15.75" thickBot="1">
      <c r="B35" s="120">
        <f>Table1[[#This Row],[Training Course Name]]</f>
        <v>0</v>
      </c>
      <c r="C35" s="114">
        <f>Table1[[#This Row],[Course Category
(Required for Regular SDF applications only)]]</f>
        <v>0</v>
      </c>
      <c r="D35" s="114">
        <f>IF(EXACT(C35, "Business Technical"), 'Training Courses &amp; Budget'!F35,0)</f>
        <v>0</v>
      </c>
      <c r="E35" s="114">
        <f>IF(EXACT(C35, "General Technical"), 'Training Courses &amp; Budget'!F35,0)</f>
        <v>0</v>
      </c>
      <c r="F35" s="151">
        <f>IF(EXACT(C35,"Non-Technical"),'Training Courses &amp; Budget'!F35,0)</f>
        <v>0</v>
      </c>
      <c r="G35" s="121" t="str">
        <f t="shared" si="0"/>
        <v>ERROR</v>
      </c>
      <c r="I35" s="120">
        <f>'Training Courses &amp; Budget'!I35</f>
        <v>0</v>
      </c>
      <c r="J35" s="118">
        <f>IF(EXACT(I35, "Other"), 'Training Courses &amp; Budget'!F35,0)</f>
        <v>0</v>
      </c>
      <c r="K35" s="114">
        <f>IF(EXACT(I35, "Online"), 'Training Courses &amp; Budget'!F35,0)</f>
        <v>0</v>
      </c>
      <c r="L35" s="121">
        <f>IF(EXACT(I35, "In-Person"), 'Training Courses &amp; Budget'!F35,0)</f>
        <v>0</v>
      </c>
      <c r="N35" s="120">
        <f>'Training Courses &amp; Budget'!N35</f>
        <v>0</v>
      </c>
      <c r="O35" s="114">
        <f>IF(EXACT(N35, "Proprietary"), 'Training Courses &amp; Budget'!F35,0)</f>
        <v>0</v>
      </c>
      <c r="P35" s="121">
        <f>IF(EXACT(N35, "Non-Proprietary"), 'Training Courses &amp; Budget'!F35,0)</f>
        <v>0</v>
      </c>
    </row>
    <row r="36" spans="2:16" ht="15.75" thickBot="1">
      <c r="B36" s="120">
        <f>Table1[[#This Row],[Training Course Name]]</f>
        <v>0</v>
      </c>
      <c r="C36" s="114">
        <f>Table1[[#This Row],[Course Category
(Required for Regular SDF applications only)]]</f>
        <v>0</v>
      </c>
      <c r="D36" s="114">
        <f>IF(EXACT(C36, "Business Technical"), 'Training Courses &amp; Budget'!F36,0)</f>
        <v>0</v>
      </c>
      <c r="E36" s="114">
        <f>IF(EXACT(C36, "General Technical"), 'Training Courses &amp; Budget'!F36,0)</f>
        <v>0</v>
      </c>
      <c r="F36" s="151">
        <f>IF(EXACT(C36,"Non-Technical"),'Training Courses &amp; Budget'!F36,0)</f>
        <v>0</v>
      </c>
      <c r="G36" s="121" t="str">
        <f t="shared" si="0"/>
        <v>ERROR</v>
      </c>
      <c r="I36" s="120">
        <f>'Training Courses &amp; Budget'!I36</f>
        <v>0</v>
      </c>
      <c r="J36" s="118">
        <f>IF(EXACT(I36, "Other"), 'Training Courses &amp; Budget'!F36,0)</f>
        <v>0</v>
      </c>
      <c r="K36" s="114">
        <f>IF(EXACT(I36, "Online"), 'Training Courses &amp; Budget'!F36,0)</f>
        <v>0</v>
      </c>
      <c r="L36" s="121">
        <f>IF(EXACT(I36, "In-Person"), 'Training Courses &amp; Budget'!F36,0)</f>
        <v>0</v>
      </c>
      <c r="N36" s="120">
        <f>'Training Courses &amp; Budget'!N36</f>
        <v>0</v>
      </c>
      <c r="O36" s="114">
        <f>IF(EXACT(N36, "Proprietary"), 'Training Courses &amp; Budget'!F36,0)</f>
        <v>0</v>
      </c>
      <c r="P36" s="121">
        <f>IF(EXACT(N36, "Non-Proprietary"), 'Training Courses &amp; Budget'!F36,0)</f>
        <v>0</v>
      </c>
    </row>
    <row r="37" spans="2:16" ht="15.75" thickBot="1">
      <c r="B37" s="120">
        <f>Table1[[#This Row],[Training Course Name]]</f>
        <v>0</v>
      </c>
      <c r="C37" s="114">
        <f>Table1[[#This Row],[Course Category
(Required for Regular SDF applications only)]]</f>
        <v>0</v>
      </c>
      <c r="D37" s="114">
        <f>IF(EXACT(C37, "Business Technical"), 'Training Courses &amp; Budget'!F37,0)</f>
        <v>0</v>
      </c>
      <c r="E37" s="114">
        <f>IF(EXACT(C37, "General Technical"), 'Training Courses &amp; Budget'!F37,0)</f>
        <v>0</v>
      </c>
      <c r="F37" s="151">
        <f>IF(EXACT(C37,"Non-Technical"),'Training Courses &amp; Budget'!F37,0)</f>
        <v>0</v>
      </c>
      <c r="G37" s="121" t="str">
        <f t="shared" si="0"/>
        <v>ERROR</v>
      </c>
      <c r="I37" s="120">
        <f>'Training Courses &amp; Budget'!I37</f>
        <v>0</v>
      </c>
      <c r="J37" s="118">
        <f>IF(EXACT(I37, "Other"), 'Training Courses &amp; Budget'!F37,0)</f>
        <v>0</v>
      </c>
      <c r="K37" s="114">
        <f>IF(EXACT(I37, "Online"), 'Training Courses &amp; Budget'!F37,0)</f>
        <v>0</v>
      </c>
      <c r="L37" s="121">
        <f>IF(EXACT(I37, "In-Person"), 'Training Courses &amp; Budget'!F37,0)</f>
        <v>0</v>
      </c>
      <c r="N37" s="120">
        <f>'Training Courses &amp; Budget'!N37</f>
        <v>0</v>
      </c>
      <c r="O37" s="114">
        <f>IF(EXACT(N37, "Proprietary"), 'Training Courses &amp; Budget'!F37,0)</f>
        <v>0</v>
      </c>
      <c r="P37" s="121">
        <f>IF(EXACT(N37, "Non-Proprietary"), 'Training Courses &amp; Budget'!F37,0)</f>
        <v>0</v>
      </c>
    </row>
    <row r="38" spans="2:16" ht="15.75" thickBot="1">
      <c r="B38" s="120">
        <f>Table1[[#This Row],[Training Course Name]]</f>
        <v>0</v>
      </c>
      <c r="C38" s="114">
        <f>Table1[[#This Row],[Course Category
(Required for Regular SDF applications only)]]</f>
        <v>0</v>
      </c>
      <c r="D38" s="114">
        <f>IF(EXACT(C38, "Business Technical"), 'Training Courses &amp; Budget'!F38,0)</f>
        <v>0</v>
      </c>
      <c r="E38" s="114">
        <f>IF(EXACT(C38, "General Technical"), 'Training Courses &amp; Budget'!F38,0)</f>
        <v>0</v>
      </c>
      <c r="F38" s="151">
        <f>IF(EXACT(C38,"Non-Technical"),'Training Courses &amp; Budget'!F38,0)</f>
        <v>0</v>
      </c>
      <c r="G38" s="121" t="str">
        <f t="shared" si="0"/>
        <v>ERROR</v>
      </c>
      <c r="I38" s="120">
        <f>'Training Courses &amp; Budget'!I38</f>
        <v>0</v>
      </c>
      <c r="J38" s="118">
        <f>IF(EXACT(I38, "Other"), 'Training Courses &amp; Budget'!F38,0)</f>
        <v>0</v>
      </c>
      <c r="K38" s="114">
        <f>IF(EXACT(I38, "Online"), 'Training Courses &amp; Budget'!F38,0)</f>
        <v>0</v>
      </c>
      <c r="L38" s="121">
        <f>IF(EXACT(I38, "In-Person"), 'Training Courses &amp; Budget'!F38,0)</f>
        <v>0</v>
      </c>
      <c r="N38" s="120">
        <f>'Training Courses &amp; Budget'!N38</f>
        <v>0</v>
      </c>
      <c r="O38" s="114">
        <f>IF(EXACT(N38, "Proprietary"), 'Training Courses &amp; Budget'!F38,0)</f>
        <v>0</v>
      </c>
      <c r="P38" s="121">
        <f>IF(EXACT(N38, "Non-Proprietary"), 'Training Courses &amp; Budget'!F38,0)</f>
        <v>0</v>
      </c>
    </row>
    <row r="39" spans="2:16" ht="15.75" thickBot="1">
      <c r="B39" s="120">
        <f>Table1[[#This Row],[Training Course Name]]</f>
        <v>0</v>
      </c>
      <c r="C39" s="114">
        <f>Table1[[#This Row],[Course Category
(Required for Regular SDF applications only)]]</f>
        <v>0</v>
      </c>
      <c r="D39" s="114">
        <f>IF(EXACT(C39, "Business Technical"), 'Training Courses &amp; Budget'!F39,0)</f>
        <v>0</v>
      </c>
      <c r="E39" s="114">
        <f>IF(EXACT(C39, "General Technical"), 'Training Courses &amp; Budget'!F39,0)</f>
        <v>0</v>
      </c>
      <c r="F39" s="151">
        <f>IF(EXACT(C39,"Non-Technical"),'Training Courses &amp; Budget'!F39,0)</f>
        <v>0</v>
      </c>
      <c r="G39" s="121" t="str">
        <f t="shared" si="0"/>
        <v>ERROR</v>
      </c>
      <c r="I39" s="120">
        <f>'Training Courses &amp; Budget'!I39</f>
        <v>0</v>
      </c>
      <c r="J39" s="118">
        <f>IF(EXACT(I39, "Other"), 'Training Courses &amp; Budget'!F39,0)</f>
        <v>0</v>
      </c>
      <c r="K39" s="114">
        <f>IF(EXACT(I39, "Online"), 'Training Courses &amp; Budget'!F39,0)</f>
        <v>0</v>
      </c>
      <c r="L39" s="121">
        <f>IF(EXACT(I39, "In-Person"), 'Training Courses &amp; Budget'!F39,0)</f>
        <v>0</v>
      </c>
      <c r="N39" s="120">
        <f>'Training Courses &amp; Budget'!N39</f>
        <v>0</v>
      </c>
      <c r="O39" s="114">
        <f>IF(EXACT(N39, "Proprietary"), 'Training Courses &amp; Budget'!F39,0)</f>
        <v>0</v>
      </c>
      <c r="P39" s="121">
        <f>IF(EXACT(N39, "Non-Proprietary"), 'Training Courses &amp; Budget'!F39,0)</f>
        <v>0</v>
      </c>
    </row>
    <row r="40" spans="2:16" ht="15.75" thickBot="1">
      <c r="B40" s="120">
        <f>Table1[[#This Row],[Training Course Name]]</f>
        <v>0</v>
      </c>
      <c r="C40" s="114">
        <f>Table1[[#This Row],[Course Category
(Required for Regular SDF applications only)]]</f>
        <v>0</v>
      </c>
      <c r="D40" s="114">
        <f>IF(EXACT(C40, "Business Technical"), 'Training Courses &amp; Budget'!F40,0)</f>
        <v>0</v>
      </c>
      <c r="E40" s="114">
        <f>IF(EXACT(C40, "General Technical"), 'Training Courses &amp; Budget'!F40,0)</f>
        <v>0</v>
      </c>
      <c r="F40" s="151">
        <f>IF(EXACT(C40,"Non-Technical"),'Training Courses &amp; Budget'!F40,0)</f>
        <v>0</v>
      </c>
      <c r="G40" s="121" t="str">
        <f t="shared" si="0"/>
        <v>ERROR</v>
      </c>
      <c r="I40" s="120">
        <f>'Training Courses &amp; Budget'!I40</f>
        <v>0</v>
      </c>
      <c r="J40" s="118">
        <f>IF(EXACT(I40, "Other"), 'Training Courses &amp; Budget'!F40,0)</f>
        <v>0</v>
      </c>
      <c r="K40" s="114">
        <f>IF(EXACT(I40, "Online"), 'Training Courses &amp; Budget'!F40,0)</f>
        <v>0</v>
      </c>
      <c r="L40" s="121">
        <f>IF(EXACT(I40, "In-Person"), 'Training Courses &amp; Budget'!F40,0)</f>
        <v>0</v>
      </c>
      <c r="N40" s="120">
        <f>'Training Courses &amp; Budget'!N40</f>
        <v>0</v>
      </c>
      <c r="O40" s="114">
        <f>IF(EXACT(N40, "Proprietary"), 'Training Courses &amp; Budget'!F40,0)</f>
        <v>0</v>
      </c>
      <c r="P40" s="121">
        <f>IF(EXACT(N40, "Non-Proprietary"), 'Training Courses &amp; Budget'!F40,0)</f>
        <v>0</v>
      </c>
    </row>
    <row r="41" spans="2:16" ht="15.75" thickBot="1">
      <c r="B41" s="120">
        <f>Table1[[#This Row],[Training Course Name]]</f>
        <v>0</v>
      </c>
      <c r="C41" s="114">
        <f>Table1[[#This Row],[Course Category
(Required for Regular SDF applications only)]]</f>
        <v>0</v>
      </c>
      <c r="D41" s="114">
        <f>IF(EXACT(C41, "Business Technical"), 'Training Courses &amp; Budget'!F41,0)</f>
        <v>0</v>
      </c>
      <c r="E41" s="114">
        <f>IF(EXACT(C41, "General Technical"), 'Training Courses &amp; Budget'!F41,0)</f>
        <v>0</v>
      </c>
      <c r="F41" s="151">
        <f>IF(EXACT(C41,"Non-Technical"),'Training Courses &amp; Budget'!F41,0)</f>
        <v>0</v>
      </c>
      <c r="G41" s="121" t="str">
        <f t="shared" si="0"/>
        <v>ERROR</v>
      </c>
      <c r="I41" s="120">
        <f>'Training Courses &amp; Budget'!I41</f>
        <v>0</v>
      </c>
      <c r="J41" s="118">
        <f>IF(EXACT(I41, "Other"), 'Training Courses &amp; Budget'!F41,0)</f>
        <v>0</v>
      </c>
      <c r="K41" s="114">
        <f>IF(EXACT(I41, "Online"), 'Training Courses &amp; Budget'!F41,0)</f>
        <v>0</v>
      </c>
      <c r="L41" s="121">
        <f>IF(EXACT(I41, "In-Person"), 'Training Courses &amp; Budget'!F41,0)</f>
        <v>0</v>
      </c>
      <c r="N41" s="120">
        <f>'Training Courses &amp; Budget'!N41</f>
        <v>0</v>
      </c>
      <c r="O41" s="114">
        <f>IF(EXACT(N41, "Proprietary"), 'Training Courses &amp; Budget'!F41,0)</f>
        <v>0</v>
      </c>
      <c r="P41" s="121">
        <f>IF(EXACT(N41, "Non-Proprietary"), 'Training Courses &amp; Budget'!F41,0)</f>
        <v>0</v>
      </c>
    </row>
    <row r="42" spans="2:16" ht="15.75" thickBot="1">
      <c r="B42" s="120">
        <f>Table1[[#This Row],[Training Course Name]]</f>
        <v>0</v>
      </c>
      <c r="C42" s="114">
        <f>Table1[[#This Row],[Course Category
(Required for Regular SDF applications only)]]</f>
        <v>0</v>
      </c>
      <c r="D42" s="114">
        <f>IF(EXACT(C42, "Business Technical"), 'Training Courses &amp; Budget'!F42,0)</f>
        <v>0</v>
      </c>
      <c r="E42" s="114">
        <f>IF(EXACT(C42, "General Technical"), 'Training Courses &amp; Budget'!F42,0)</f>
        <v>0</v>
      </c>
      <c r="F42" s="151">
        <f>IF(EXACT(C42,"Non-Technical"),'Training Courses &amp; Budget'!F42,0)</f>
        <v>0</v>
      </c>
      <c r="G42" s="121" t="str">
        <f t="shared" si="0"/>
        <v>ERROR</v>
      </c>
      <c r="I42" s="120">
        <f>'Training Courses &amp; Budget'!I42</f>
        <v>0</v>
      </c>
      <c r="J42" s="118">
        <f>IF(EXACT(I42, "Other"), 'Training Courses &amp; Budget'!F42,0)</f>
        <v>0</v>
      </c>
      <c r="K42" s="114">
        <f>IF(EXACT(I42, "Online"), 'Training Courses &amp; Budget'!F42,0)</f>
        <v>0</v>
      </c>
      <c r="L42" s="121">
        <f>IF(EXACT(I42, "In-Person"), 'Training Courses &amp; Budget'!F42,0)</f>
        <v>0</v>
      </c>
      <c r="N42" s="120">
        <f>'Training Courses &amp; Budget'!N42</f>
        <v>0</v>
      </c>
      <c r="O42" s="114">
        <f>IF(EXACT(N42, "Proprietary"), 'Training Courses &amp; Budget'!F42,0)</f>
        <v>0</v>
      </c>
      <c r="P42" s="121">
        <f>IF(EXACT(N42, "Non-Proprietary"), 'Training Courses &amp; Budget'!F42,0)</f>
        <v>0</v>
      </c>
    </row>
    <row r="43" spans="2:16" ht="15.75" thickBot="1">
      <c r="B43" s="120">
        <f>Table1[[#This Row],[Training Course Name]]</f>
        <v>0</v>
      </c>
      <c r="C43" s="114">
        <f>Table1[[#This Row],[Course Category
(Required for Regular SDF applications only)]]</f>
        <v>0</v>
      </c>
      <c r="D43" s="114">
        <f>IF(EXACT(C43, "Business Technical"), 'Training Courses &amp; Budget'!F43,0)</f>
        <v>0</v>
      </c>
      <c r="E43" s="114">
        <f>IF(EXACT(C43, "General Technical"), 'Training Courses &amp; Budget'!F43,0)</f>
        <v>0</v>
      </c>
      <c r="F43" s="151">
        <f>IF(EXACT(C43,"Non-Technical"),'Training Courses &amp; Budget'!F43,0)</f>
        <v>0</v>
      </c>
      <c r="G43" s="121" t="str">
        <f t="shared" si="0"/>
        <v>ERROR</v>
      </c>
      <c r="I43" s="120">
        <f>'Training Courses &amp; Budget'!I43</f>
        <v>0</v>
      </c>
      <c r="J43" s="118">
        <f>IF(EXACT(I43, "Other"), 'Training Courses &amp; Budget'!F43,0)</f>
        <v>0</v>
      </c>
      <c r="K43" s="114">
        <f>IF(EXACT(I43, "Online"), 'Training Courses &amp; Budget'!F43,0)</f>
        <v>0</v>
      </c>
      <c r="L43" s="121">
        <f>IF(EXACT(I43, "In-Person"), 'Training Courses &amp; Budget'!F43,0)</f>
        <v>0</v>
      </c>
      <c r="N43" s="120">
        <f>'Training Courses &amp; Budget'!N43</f>
        <v>0</v>
      </c>
      <c r="O43" s="114">
        <f>IF(EXACT(N43, "Proprietary"), 'Training Courses &amp; Budget'!F43,0)</f>
        <v>0</v>
      </c>
      <c r="P43" s="121">
        <f>IF(EXACT(N43, "Non-Proprietary"), 'Training Courses &amp; Budget'!F43,0)</f>
        <v>0</v>
      </c>
    </row>
    <row r="44" spans="2:16" ht="15.75" thickBot="1">
      <c r="B44" s="120">
        <f>Table1[[#This Row],[Training Course Name]]</f>
        <v>0</v>
      </c>
      <c r="C44" s="114">
        <f>Table1[[#This Row],[Course Category
(Required for Regular SDF applications only)]]</f>
        <v>0</v>
      </c>
      <c r="D44" s="114">
        <f>IF(EXACT(C44, "Business Technical"), 'Training Courses &amp; Budget'!F44,0)</f>
        <v>0</v>
      </c>
      <c r="E44" s="114">
        <f>IF(EXACT(C44, "General Technical"), 'Training Courses &amp; Budget'!F44,0)</f>
        <v>0</v>
      </c>
      <c r="F44" s="151">
        <f>IF(EXACT(C44,"Non-Technical"),'Training Courses &amp; Budget'!F44,0)</f>
        <v>0</v>
      </c>
      <c r="G44" s="121" t="str">
        <f t="shared" si="0"/>
        <v>ERROR</v>
      </c>
      <c r="I44" s="120">
        <f>'Training Courses &amp; Budget'!I44</f>
        <v>0</v>
      </c>
      <c r="J44" s="118">
        <f>IF(EXACT(I44, "Other"), 'Training Courses &amp; Budget'!F44,0)</f>
        <v>0</v>
      </c>
      <c r="K44" s="114">
        <f>IF(EXACT(I44, "Online"), 'Training Courses &amp; Budget'!F44,0)</f>
        <v>0</v>
      </c>
      <c r="L44" s="121">
        <f>IF(EXACT(I44, "In-Person"), 'Training Courses &amp; Budget'!F44,0)</f>
        <v>0</v>
      </c>
      <c r="N44" s="120">
        <f>'Training Courses &amp; Budget'!N44</f>
        <v>0</v>
      </c>
      <c r="O44" s="114">
        <f>IF(EXACT(N44, "Proprietary"), 'Training Courses &amp; Budget'!F44,0)</f>
        <v>0</v>
      </c>
      <c r="P44" s="121">
        <f>IF(EXACT(N44, "Non-Proprietary"), 'Training Courses &amp; Budget'!F44,0)</f>
        <v>0</v>
      </c>
    </row>
    <row r="45" spans="2:16" ht="15.75" thickBot="1">
      <c r="B45" s="120">
        <f>Table1[[#This Row],[Training Course Name]]</f>
        <v>0</v>
      </c>
      <c r="C45" s="114">
        <f>Table1[[#This Row],[Course Category
(Required for Regular SDF applications only)]]</f>
        <v>0</v>
      </c>
      <c r="D45" s="114">
        <f>IF(EXACT(C45, "Business Technical"), 'Training Courses &amp; Budget'!F45,0)</f>
        <v>0</v>
      </c>
      <c r="E45" s="114">
        <f>IF(EXACT(C45, "General Technical"), 'Training Courses &amp; Budget'!F45,0)</f>
        <v>0</v>
      </c>
      <c r="F45" s="151">
        <f>IF(EXACT(C45,"Non-Technical"),'Training Courses &amp; Budget'!F45,0)</f>
        <v>0</v>
      </c>
      <c r="G45" s="121" t="str">
        <f t="shared" si="0"/>
        <v>ERROR</v>
      </c>
      <c r="I45" s="120">
        <f>'Training Courses &amp; Budget'!I45</f>
        <v>0</v>
      </c>
      <c r="J45" s="118">
        <f>IF(EXACT(I45, "Other"), 'Training Courses &amp; Budget'!F45,0)</f>
        <v>0</v>
      </c>
      <c r="K45" s="114">
        <f>IF(EXACT(I45, "Online"), 'Training Courses &amp; Budget'!F45,0)</f>
        <v>0</v>
      </c>
      <c r="L45" s="121">
        <f>IF(EXACT(I45, "In-Person"), 'Training Courses &amp; Budget'!F45,0)</f>
        <v>0</v>
      </c>
      <c r="N45" s="120">
        <f>'Training Courses &amp; Budget'!N45</f>
        <v>0</v>
      </c>
      <c r="O45" s="114">
        <f>IF(EXACT(N45, "Proprietary"), 'Training Courses &amp; Budget'!F45,0)</f>
        <v>0</v>
      </c>
      <c r="P45" s="121">
        <f>IF(EXACT(N45, "Non-Proprietary"), 'Training Courses &amp; Budget'!F45,0)</f>
        <v>0</v>
      </c>
    </row>
    <row r="46" spans="2:16" ht="15.75" thickBot="1">
      <c r="B46" s="120">
        <f>Table1[[#This Row],[Training Course Name]]</f>
        <v>0</v>
      </c>
      <c r="C46" s="114">
        <f>Table1[[#This Row],[Course Category
(Required for Regular SDF applications only)]]</f>
        <v>0</v>
      </c>
      <c r="D46" s="114">
        <f>IF(EXACT(C46, "Business Technical"), 'Training Courses &amp; Budget'!F46,0)</f>
        <v>0</v>
      </c>
      <c r="E46" s="114">
        <f>IF(EXACT(C46, "General Technical"), 'Training Courses &amp; Budget'!F46,0)</f>
        <v>0</v>
      </c>
      <c r="F46" s="151">
        <f>IF(EXACT(C46,"Non-Technical"),'Training Courses &amp; Budget'!F46,0)</f>
        <v>0</v>
      </c>
      <c r="G46" s="121" t="str">
        <f t="shared" si="0"/>
        <v>ERROR</v>
      </c>
      <c r="I46" s="120">
        <f>'Training Courses &amp; Budget'!I46</f>
        <v>0</v>
      </c>
      <c r="J46" s="118">
        <f>IF(EXACT(I46, "Other"), 'Training Courses &amp; Budget'!F46,0)</f>
        <v>0</v>
      </c>
      <c r="K46" s="114">
        <f>IF(EXACT(I46, "Online"), 'Training Courses &amp; Budget'!F46,0)</f>
        <v>0</v>
      </c>
      <c r="L46" s="121">
        <f>IF(EXACT(I46, "In-Person"), 'Training Courses &amp; Budget'!F46,0)</f>
        <v>0</v>
      </c>
      <c r="N46" s="120">
        <f>'Training Courses &amp; Budget'!N46</f>
        <v>0</v>
      </c>
      <c r="O46" s="114">
        <f>IF(EXACT(N46, "Proprietary"), 'Training Courses &amp; Budget'!F46,0)</f>
        <v>0</v>
      </c>
      <c r="P46" s="121">
        <f>IF(EXACT(N46, "Non-Proprietary"), 'Training Courses &amp; Budget'!F46,0)</f>
        <v>0</v>
      </c>
    </row>
    <row r="47" spans="2:16" ht="15.75" thickBot="1">
      <c r="B47" s="120">
        <f>Table1[[#This Row],[Training Course Name]]</f>
        <v>0</v>
      </c>
      <c r="C47" s="114">
        <f>Table1[[#This Row],[Course Category
(Required for Regular SDF applications only)]]</f>
        <v>0</v>
      </c>
      <c r="D47" s="114">
        <f>IF(EXACT(C47, "Business Technical"), 'Training Courses &amp; Budget'!F47,0)</f>
        <v>0</v>
      </c>
      <c r="E47" s="114">
        <f>IF(EXACT(C47, "General Technical"), 'Training Courses &amp; Budget'!F47,0)</f>
        <v>0</v>
      </c>
      <c r="F47" s="151">
        <f>IF(EXACT(C47,"Non-Technical"),'Training Courses &amp; Budget'!F47,0)</f>
        <v>0</v>
      </c>
      <c r="G47" s="121" t="str">
        <f t="shared" si="0"/>
        <v>ERROR</v>
      </c>
      <c r="I47" s="120">
        <f>'Training Courses &amp; Budget'!I47</f>
        <v>0</v>
      </c>
      <c r="J47" s="118">
        <f>IF(EXACT(I47, "Other"), 'Training Courses &amp; Budget'!F47,0)</f>
        <v>0</v>
      </c>
      <c r="K47" s="114">
        <f>IF(EXACT(I47, "Online"), 'Training Courses &amp; Budget'!F47,0)</f>
        <v>0</v>
      </c>
      <c r="L47" s="121">
        <f>IF(EXACT(I47, "In-Person"), 'Training Courses &amp; Budget'!F47,0)</f>
        <v>0</v>
      </c>
      <c r="N47" s="120">
        <f>'Training Courses &amp; Budget'!N47</f>
        <v>0</v>
      </c>
      <c r="O47" s="114">
        <f>IF(EXACT(N47, "Proprietary"), 'Training Courses &amp; Budget'!F47,0)</f>
        <v>0</v>
      </c>
      <c r="P47" s="121">
        <f>IF(EXACT(N47, "Non-Proprietary"), 'Training Courses &amp; Budget'!F47,0)</f>
        <v>0</v>
      </c>
    </row>
    <row r="48" spans="2:16" ht="15.75" thickBot="1">
      <c r="B48" s="120">
        <f>Table1[[#This Row],[Training Course Name]]</f>
        <v>0</v>
      </c>
      <c r="C48" s="114">
        <f>Table1[[#This Row],[Course Category
(Required for Regular SDF applications only)]]</f>
        <v>0</v>
      </c>
      <c r="D48" s="114">
        <f>IF(EXACT(C48, "Business Technical"), 'Training Courses &amp; Budget'!F48,0)</f>
        <v>0</v>
      </c>
      <c r="E48" s="114">
        <f>IF(EXACT(C48, "General Technical"), 'Training Courses &amp; Budget'!F48,0)</f>
        <v>0</v>
      </c>
      <c r="F48" s="151">
        <f>IF(EXACT(C48,"Non-Technical"),'Training Courses &amp; Budget'!F48,0)</f>
        <v>0</v>
      </c>
      <c r="G48" s="121" t="str">
        <f t="shared" si="0"/>
        <v>ERROR</v>
      </c>
      <c r="I48" s="120">
        <f>'Training Courses &amp; Budget'!I48</f>
        <v>0</v>
      </c>
      <c r="J48" s="118">
        <f>IF(EXACT(I48, "Other"), 'Training Courses &amp; Budget'!F48,0)</f>
        <v>0</v>
      </c>
      <c r="K48" s="114">
        <f>IF(EXACT(I48, "Online"), 'Training Courses &amp; Budget'!F48,0)</f>
        <v>0</v>
      </c>
      <c r="L48" s="121">
        <f>IF(EXACT(I48, "In-Person"), 'Training Courses &amp; Budget'!F48,0)</f>
        <v>0</v>
      </c>
      <c r="N48" s="120">
        <f>'Training Courses &amp; Budget'!N48</f>
        <v>0</v>
      </c>
      <c r="O48" s="114">
        <f>IF(EXACT(N48, "Proprietary"), 'Training Courses &amp; Budget'!F48,0)</f>
        <v>0</v>
      </c>
      <c r="P48" s="121">
        <f>IF(EXACT(N48, "Non-Proprietary"), 'Training Courses &amp; Budget'!F48,0)</f>
        <v>0</v>
      </c>
    </row>
    <row r="49" spans="2:16" ht="15.75" thickBot="1">
      <c r="B49" s="120">
        <f>Table1[[#This Row],[Training Course Name]]</f>
        <v>0</v>
      </c>
      <c r="C49" s="114">
        <f>Table1[[#This Row],[Course Category
(Required for Regular SDF applications only)]]</f>
        <v>0</v>
      </c>
      <c r="D49" s="114">
        <f>IF(EXACT(C49, "Business Technical"), 'Training Courses &amp; Budget'!F49,0)</f>
        <v>0</v>
      </c>
      <c r="E49" s="114">
        <f>IF(EXACT(C49, "General Technical"), 'Training Courses &amp; Budget'!F49,0)</f>
        <v>0</v>
      </c>
      <c r="F49" s="151">
        <f>IF(EXACT(C49,"Non-Technical"),'Training Courses &amp; Budget'!F49,0)</f>
        <v>0</v>
      </c>
      <c r="G49" s="121" t="str">
        <f t="shared" si="0"/>
        <v>ERROR</v>
      </c>
      <c r="I49" s="120">
        <f>'Training Courses &amp; Budget'!I49</f>
        <v>0</v>
      </c>
      <c r="J49" s="118">
        <f>IF(EXACT(I49, "Other"), 'Training Courses &amp; Budget'!F49,0)</f>
        <v>0</v>
      </c>
      <c r="K49" s="114">
        <f>IF(EXACT(I49, "Online"), 'Training Courses &amp; Budget'!F49,0)</f>
        <v>0</v>
      </c>
      <c r="L49" s="121">
        <f>IF(EXACT(I49, "In-Person"), 'Training Courses &amp; Budget'!F49,0)</f>
        <v>0</v>
      </c>
      <c r="N49" s="120">
        <f>'Training Courses &amp; Budget'!N49</f>
        <v>0</v>
      </c>
      <c r="O49" s="114">
        <f>IF(EXACT(N49, "Proprietary"), 'Training Courses &amp; Budget'!F49,0)</f>
        <v>0</v>
      </c>
      <c r="P49" s="121">
        <f>IF(EXACT(N49, "Non-Proprietary"), 'Training Courses &amp; Budget'!F49,0)</f>
        <v>0</v>
      </c>
    </row>
    <row r="50" spans="2:16" ht="15.75" thickBot="1">
      <c r="B50" s="120">
        <f>Table1[[#This Row],[Training Course Name]]</f>
        <v>0</v>
      </c>
      <c r="C50" s="114">
        <f>Table1[[#This Row],[Course Category
(Required for Regular SDF applications only)]]</f>
        <v>0</v>
      </c>
      <c r="D50" s="114">
        <f>IF(EXACT(C50, "Business Technical"), 'Training Courses &amp; Budget'!F50,0)</f>
        <v>0</v>
      </c>
      <c r="E50" s="114">
        <f>IF(EXACT(C50, "General Technical"), 'Training Courses &amp; Budget'!F50,0)</f>
        <v>0</v>
      </c>
      <c r="F50" s="151">
        <f>IF(EXACT(C50,"Non-Technical"),'Training Courses &amp; Budget'!F50,0)</f>
        <v>0</v>
      </c>
      <c r="G50" s="121" t="str">
        <f t="shared" si="0"/>
        <v>ERROR</v>
      </c>
      <c r="I50" s="120">
        <f>'Training Courses &amp; Budget'!I50</f>
        <v>0</v>
      </c>
      <c r="J50" s="118">
        <f>IF(EXACT(I50, "Other"), 'Training Courses &amp; Budget'!F50,0)</f>
        <v>0</v>
      </c>
      <c r="K50" s="114">
        <f>IF(EXACT(I50, "Online"), 'Training Courses &amp; Budget'!F50,0)</f>
        <v>0</v>
      </c>
      <c r="L50" s="121">
        <f>IF(EXACT(I50, "In-Person"), 'Training Courses &amp; Budget'!F50,0)</f>
        <v>0</v>
      </c>
      <c r="N50" s="120">
        <f>'Training Courses &amp; Budget'!N50</f>
        <v>0</v>
      </c>
      <c r="O50" s="114">
        <f>IF(EXACT(N50, "Proprietary"), 'Training Courses &amp; Budget'!F50,0)</f>
        <v>0</v>
      </c>
      <c r="P50" s="121">
        <f>IF(EXACT(N50, "Non-Proprietary"), 'Training Courses &amp; Budget'!F50,0)</f>
        <v>0</v>
      </c>
    </row>
    <row r="51" spans="2:16" ht="15.75" thickBot="1">
      <c r="B51" s="120">
        <f>Table1[[#This Row],[Training Course Name]]</f>
        <v>0</v>
      </c>
      <c r="C51" s="114">
        <f>Table1[[#This Row],[Course Category
(Required for Regular SDF applications only)]]</f>
        <v>0</v>
      </c>
      <c r="D51" s="114">
        <f>IF(EXACT(C51, "Business Technical"), 'Training Courses &amp; Budget'!F51,0)</f>
        <v>0</v>
      </c>
      <c r="E51" s="114">
        <f>IF(EXACT(C51, "General Technical"), 'Training Courses &amp; Budget'!F51,0)</f>
        <v>0</v>
      </c>
      <c r="F51" s="151">
        <f>IF(EXACT(C51,"Non-Technical"),'Training Courses &amp; Budget'!F51,0)</f>
        <v>0</v>
      </c>
      <c r="G51" s="121" t="str">
        <f t="shared" si="0"/>
        <v>ERROR</v>
      </c>
      <c r="I51" s="120">
        <f>'Training Courses &amp; Budget'!I51</f>
        <v>0</v>
      </c>
      <c r="J51" s="118">
        <f>IF(EXACT(I51, "Other"), 'Training Courses &amp; Budget'!F51,0)</f>
        <v>0</v>
      </c>
      <c r="K51" s="114">
        <f>IF(EXACT(I51, "Online"), 'Training Courses &amp; Budget'!F51,0)</f>
        <v>0</v>
      </c>
      <c r="L51" s="121">
        <f>IF(EXACT(I51, "In-Person"), 'Training Courses &amp; Budget'!F51,0)</f>
        <v>0</v>
      </c>
      <c r="N51" s="120">
        <f>'Training Courses &amp; Budget'!N51</f>
        <v>0</v>
      </c>
      <c r="O51" s="114">
        <f>IF(EXACT(N51, "Proprietary"), 'Training Courses &amp; Budget'!F51,0)</f>
        <v>0</v>
      </c>
      <c r="P51" s="121">
        <f>IF(EXACT(N51, "Non-Proprietary"), 'Training Courses &amp; Budget'!F51,0)</f>
        <v>0</v>
      </c>
    </row>
    <row r="52" spans="2:16" ht="15.75" thickBot="1">
      <c r="B52" s="120">
        <f>Table1[[#This Row],[Training Course Name]]</f>
        <v>0</v>
      </c>
      <c r="C52" s="114">
        <f>Table1[[#This Row],[Course Category
(Required for Regular SDF applications only)]]</f>
        <v>0</v>
      </c>
      <c r="D52" s="114">
        <f>IF(EXACT(C52, "Business Technical"), 'Training Courses &amp; Budget'!F52,0)</f>
        <v>0</v>
      </c>
      <c r="E52" s="114">
        <f>IF(EXACT(C52, "General Technical"), 'Training Courses &amp; Budget'!F52,0)</f>
        <v>0</v>
      </c>
      <c r="F52" s="151">
        <f>IF(EXACT(C52,"Non-Technical"),'Training Courses &amp; Budget'!F52,0)</f>
        <v>0</v>
      </c>
      <c r="G52" s="121" t="str">
        <f t="shared" si="0"/>
        <v>ERROR</v>
      </c>
      <c r="I52" s="120">
        <f>'Training Courses &amp; Budget'!I52</f>
        <v>0</v>
      </c>
      <c r="J52" s="118">
        <f>IF(EXACT(I52, "Other"), 'Training Courses &amp; Budget'!F52,0)</f>
        <v>0</v>
      </c>
      <c r="K52" s="114">
        <f>IF(EXACT(I52, "Online"), 'Training Courses &amp; Budget'!F52,0)</f>
        <v>0</v>
      </c>
      <c r="L52" s="121">
        <f>IF(EXACT(I52, "In-Person"), 'Training Courses &amp; Budget'!F52,0)</f>
        <v>0</v>
      </c>
      <c r="N52" s="120">
        <f>'Training Courses &amp; Budget'!N52</f>
        <v>0</v>
      </c>
      <c r="O52" s="114">
        <f>IF(EXACT(N52, "Proprietary"), 'Training Courses &amp; Budget'!F52,0)</f>
        <v>0</v>
      </c>
      <c r="P52" s="121">
        <f>IF(EXACT(N52, "Non-Proprietary"), 'Training Courses &amp; Budget'!F52,0)</f>
        <v>0</v>
      </c>
    </row>
    <row r="53" spans="2:16" ht="15.75" thickBot="1">
      <c r="B53" s="120">
        <f>Table1[[#This Row],[Training Course Name]]</f>
        <v>0</v>
      </c>
      <c r="C53" s="114">
        <f>Table1[[#This Row],[Course Category
(Required for Regular SDF applications only)]]</f>
        <v>0</v>
      </c>
      <c r="D53" s="114">
        <f>IF(EXACT(C53, "Business Technical"), 'Training Courses &amp; Budget'!F53,0)</f>
        <v>0</v>
      </c>
      <c r="E53" s="114">
        <f>IF(EXACT(C53, "General Technical"), 'Training Courses &amp; Budget'!F53,0)</f>
        <v>0</v>
      </c>
      <c r="F53" s="151">
        <f>IF(EXACT(C53,"Non-Technical"),'Training Courses &amp; Budget'!F53,0)</f>
        <v>0</v>
      </c>
      <c r="G53" s="121" t="str">
        <f t="shared" si="0"/>
        <v>ERROR</v>
      </c>
      <c r="I53" s="120">
        <f>'Training Courses &amp; Budget'!I53</f>
        <v>0</v>
      </c>
      <c r="J53" s="118">
        <f>IF(EXACT(I53, "Other"), 'Training Courses &amp; Budget'!F53,0)</f>
        <v>0</v>
      </c>
      <c r="K53" s="114">
        <f>IF(EXACT(I53, "Online"), 'Training Courses &amp; Budget'!F53,0)</f>
        <v>0</v>
      </c>
      <c r="L53" s="121">
        <f>IF(EXACT(I53, "In-Person"), 'Training Courses &amp; Budget'!F53,0)</f>
        <v>0</v>
      </c>
      <c r="N53" s="120">
        <f>'Training Courses &amp; Budget'!N53</f>
        <v>0</v>
      </c>
      <c r="O53" s="114">
        <f>IF(EXACT(N53, "Proprietary"), 'Training Courses &amp; Budget'!F53,0)</f>
        <v>0</v>
      </c>
      <c r="P53" s="121">
        <f>IF(EXACT(N53, "Non-Proprietary"), 'Training Courses &amp; Budget'!F53,0)</f>
        <v>0</v>
      </c>
    </row>
    <row r="54" spans="2:16" ht="15.75" thickBot="1">
      <c r="B54" s="120">
        <f>Table1[[#This Row],[Training Course Name]]</f>
        <v>0</v>
      </c>
      <c r="C54" s="114">
        <f>Table1[[#This Row],[Course Category
(Required for Regular SDF applications only)]]</f>
        <v>0</v>
      </c>
      <c r="D54" s="114">
        <f>IF(EXACT(C54, "Business Technical"), 'Training Courses &amp; Budget'!F54,0)</f>
        <v>0</v>
      </c>
      <c r="E54" s="114">
        <f>IF(EXACT(C54, "General Technical"), 'Training Courses &amp; Budget'!F54,0)</f>
        <v>0</v>
      </c>
      <c r="F54" s="151">
        <f>IF(EXACT(C54,"Non-Technical"),'Training Courses &amp; Budget'!F54,0)</f>
        <v>0</v>
      </c>
      <c r="G54" s="121" t="str">
        <f t="shared" si="0"/>
        <v>ERROR</v>
      </c>
      <c r="I54" s="120">
        <f>'Training Courses &amp; Budget'!I54</f>
        <v>0</v>
      </c>
      <c r="J54" s="118">
        <f>IF(EXACT(I54, "Other"), 'Training Courses &amp; Budget'!F54,0)</f>
        <v>0</v>
      </c>
      <c r="K54" s="114">
        <f>IF(EXACT(I54, "Online"), 'Training Courses &amp; Budget'!F54,0)</f>
        <v>0</v>
      </c>
      <c r="L54" s="121">
        <f>IF(EXACT(I54, "In-Person"), 'Training Courses &amp; Budget'!F54,0)</f>
        <v>0</v>
      </c>
      <c r="N54" s="120">
        <f>'Training Courses &amp; Budget'!N54</f>
        <v>0</v>
      </c>
      <c r="O54" s="114">
        <f>IF(EXACT(N54, "Proprietary"), 'Training Courses &amp; Budget'!F54,0)</f>
        <v>0</v>
      </c>
      <c r="P54" s="121">
        <f>IF(EXACT(N54, "Non-Proprietary"), 'Training Courses &amp; Budget'!F54,0)</f>
        <v>0</v>
      </c>
    </row>
    <row r="55" spans="2:16" ht="15.75" thickBot="1">
      <c r="B55" s="120">
        <f>Table1[[#This Row],[Training Course Name]]</f>
        <v>0</v>
      </c>
      <c r="C55" s="114">
        <f>Table1[[#This Row],[Course Category
(Required for Regular SDF applications only)]]</f>
        <v>0</v>
      </c>
      <c r="D55" s="114">
        <f>IF(EXACT(C55, "Business Technical"), 'Training Courses &amp; Budget'!F55,0)</f>
        <v>0</v>
      </c>
      <c r="E55" s="114">
        <f>IF(EXACT(C55, "General Technical"), 'Training Courses &amp; Budget'!F55,0)</f>
        <v>0</v>
      </c>
      <c r="F55" s="151">
        <f>IF(EXACT(C55,"Non-Technical"),'Training Courses &amp; Budget'!F55,0)</f>
        <v>0</v>
      </c>
      <c r="G55" s="121" t="str">
        <f t="shared" si="0"/>
        <v>ERROR</v>
      </c>
      <c r="I55" s="120">
        <f>'Training Courses &amp; Budget'!I55</f>
        <v>0</v>
      </c>
      <c r="J55" s="118">
        <f>IF(EXACT(I55, "Other"), 'Training Courses &amp; Budget'!F55,0)</f>
        <v>0</v>
      </c>
      <c r="K55" s="114">
        <f>IF(EXACT(I55, "Online"), 'Training Courses &amp; Budget'!F55,0)</f>
        <v>0</v>
      </c>
      <c r="L55" s="121">
        <f>IF(EXACT(I55, "In-Person"), 'Training Courses &amp; Budget'!F55,0)</f>
        <v>0</v>
      </c>
      <c r="N55" s="120">
        <f>'Training Courses &amp; Budget'!N55</f>
        <v>0</v>
      </c>
      <c r="O55" s="114">
        <f>IF(EXACT(N55, "Proprietary"), 'Training Courses &amp; Budget'!F55,0)</f>
        <v>0</v>
      </c>
      <c r="P55" s="121">
        <f>IF(EXACT(N55, "Non-Proprietary"), 'Training Courses &amp; Budget'!F55,0)</f>
        <v>0</v>
      </c>
    </row>
    <row r="56" spans="2:16" ht="15.75" thickBot="1">
      <c r="B56" s="120">
        <f>Table1[[#This Row],[Training Course Name]]</f>
        <v>0</v>
      </c>
      <c r="C56" s="114">
        <f>Table1[[#This Row],[Course Category
(Required for Regular SDF applications only)]]</f>
        <v>0</v>
      </c>
      <c r="D56" s="114">
        <f>IF(EXACT(C56, "Business Technical"), 'Training Courses &amp; Budget'!F56,0)</f>
        <v>0</v>
      </c>
      <c r="E56" s="114">
        <f>IF(EXACT(C56, "General Technical"), 'Training Courses &amp; Budget'!F56,0)</f>
        <v>0</v>
      </c>
      <c r="F56" s="151">
        <f>IF(EXACT(C56,"Non-Technical"),'Training Courses &amp; Budget'!F56,0)</f>
        <v>0</v>
      </c>
      <c r="G56" s="121" t="str">
        <f t="shared" si="0"/>
        <v>ERROR</v>
      </c>
      <c r="I56" s="120">
        <f>'Training Courses &amp; Budget'!I56</f>
        <v>0</v>
      </c>
      <c r="J56" s="118">
        <f>IF(EXACT(I56, "Other"), 'Training Courses &amp; Budget'!F56,0)</f>
        <v>0</v>
      </c>
      <c r="K56" s="114">
        <f>IF(EXACT(I56, "Online"), 'Training Courses &amp; Budget'!F56,0)</f>
        <v>0</v>
      </c>
      <c r="L56" s="121">
        <f>IF(EXACT(I56, "In-Person"), 'Training Courses &amp; Budget'!F56,0)</f>
        <v>0</v>
      </c>
      <c r="N56" s="120">
        <f>'Training Courses &amp; Budget'!N56</f>
        <v>0</v>
      </c>
      <c r="O56" s="114">
        <f>IF(EXACT(N56, "Proprietary"), 'Training Courses &amp; Budget'!F56,0)</f>
        <v>0</v>
      </c>
      <c r="P56" s="121">
        <f>IF(EXACT(N56, "Non-Proprietary"), 'Training Courses &amp; Budget'!F56,0)</f>
        <v>0</v>
      </c>
    </row>
    <row r="57" spans="2:16" ht="15.75" thickBot="1">
      <c r="B57" s="120">
        <f>Table1[[#This Row],[Training Course Name]]</f>
        <v>0</v>
      </c>
      <c r="C57" s="114">
        <f>Table1[[#This Row],[Course Category
(Required for Regular SDF applications only)]]</f>
        <v>0</v>
      </c>
      <c r="D57" s="114">
        <f>IF(EXACT(C57, "Business Technical"), 'Training Courses &amp; Budget'!F57,0)</f>
        <v>0</v>
      </c>
      <c r="E57" s="114">
        <f>IF(EXACT(C57, "General Technical"), 'Training Courses &amp; Budget'!F57,0)</f>
        <v>0</v>
      </c>
      <c r="F57" s="151">
        <f>IF(EXACT(C57,"Non-Technical"),'Training Courses &amp; Budget'!F57,0)</f>
        <v>0</v>
      </c>
      <c r="G57" s="121" t="str">
        <f t="shared" si="0"/>
        <v>ERROR</v>
      </c>
      <c r="I57" s="120">
        <f>'Training Courses &amp; Budget'!I57</f>
        <v>0</v>
      </c>
      <c r="J57" s="118">
        <f>IF(EXACT(I57, "Other"), 'Training Courses &amp; Budget'!F57,0)</f>
        <v>0</v>
      </c>
      <c r="K57" s="114">
        <f>IF(EXACT(I57, "Online"), 'Training Courses &amp; Budget'!F57,0)</f>
        <v>0</v>
      </c>
      <c r="L57" s="121">
        <f>IF(EXACT(I57, "In-Person"), 'Training Courses &amp; Budget'!F57,0)</f>
        <v>0</v>
      </c>
      <c r="N57" s="120">
        <f>'Training Courses &amp; Budget'!N57</f>
        <v>0</v>
      </c>
      <c r="O57" s="114">
        <f>IF(EXACT(N57, "Proprietary"), 'Training Courses &amp; Budget'!F57,0)</f>
        <v>0</v>
      </c>
      <c r="P57" s="121">
        <f>IF(EXACT(N57, "Non-Proprietary"), 'Training Courses &amp; Budget'!F57,0)</f>
        <v>0</v>
      </c>
    </row>
    <row r="58" spans="2:16" ht="15.75" thickBot="1">
      <c r="B58" s="120">
        <f>Table1[[#This Row],[Training Course Name]]</f>
        <v>0</v>
      </c>
      <c r="C58" s="114">
        <f>Table1[[#This Row],[Course Category
(Required for Regular SDF applications only)]]</f>
        <v>0</v>
      </c>
      <c r="D58" s="114">
        <f>IF(EXACT(C58, "Business Technical"), 'Training Courses &amp; Budget'!F58,0)</f>
        <v>0</v>
      </c>
      <c r="E58" s="114">
        <f>IF(EXACT(C58, "General Technical"), 'Training Courses &amp; Budget'!F58,0)</f>
        <v>0</v>
      </c>
      <c r="F58" s="151">
        <f>IF(EXACT(C58,"Non-Technical"),'Training Courses &amp; Budget'!F58,0)</f>
        <v>0</v>
      </c>
      <c r="G58" s="121" t="str">
        <f t="shared" si="0"/>
        <v>ERROR</v>
      </c>
      <c r="I58" s="120">
        <f>'Training Courses &amp; Budget'!I58</f>
        <v>0</v>
      </c>
      <c r="J58" s="118">
        <f>IF(EXACT(I58, "Other"), 'Training Courses &amp; Budget'!F58,0)</f>
        <v>0</v>
      </c>
      <c r="K58" s="114">
        <f>IF(EXACT(I58, "Online"), 'Training Courses &amp; Budget'!F58,0)</f>
        <v>0</v>
      </c>
      <c r="L58" s="121">
        <f>IF(EXACT(I58, "In-Person"), 'Training Courses &amp; Budget'!F58,0)</f>
        <v>0</v>
      </c>
      <c r="N58" s="120">
        <f>'Training Courses &amp; Budget'!N58</f>
        <v>0</v>
      </c>
      <c r="O58" s="114">
        <f>IF(EXACT(N58, "Proprietary"), 'Training Courses &amp; Budget'!F58,0)</f>
        <v>0</v>
      </c>
      <c r="P58" s="121">
        <f>IF(EXACT(N58, "Non-Proprietary"), 'Training Courses &amp; Budget'!F58,0)</f>
        <v>0</v>
      </c>
    </row>
    <row r="59" spans="2:16" ht="15.75" thickBot="1">
      <c r="B59" s="120">
        <f>Table1[[#This Row],[Training Course Name]]</f>
        <v>0</v>
      </c>
      <c r="C59" s="114">
        <f>Table1[[#This Row],[Course Category
(Required for Regular SDF applications only)]]</f>
        <v>0</v>
      </c>
      <c r="D59" s="114">
        <f>IF(EXACT(C59, "Business Technical"), 'Training Courses &amp; Budget'!F59,0)</f>
        <v>0</v>
      </c>
      <c r="E59" s="114">
        <f>IF(EXACT(C59, "General Technical"), 'Training Courses &amp; Budget'!F59,0)</f>
        <v>0</v>
      </c>
      <c r="F59" s="151">
        <f>IF(EXACT(C59,"Non-Technical"),'Training Courses &amp; Budget'!F59,0)</f>
        <v>0</v>
      </c>
      <c r="G59" s="121" t="str">
        <f t="shared" si="0"/>
        <v>ERROR</v>
      </c>
      <c r="I59" s="120">
        <f>'Training Courses &amp; Budget'!I59</f>
        <v>0</v>
      </c>
      <c r="J59" s="118">
        <f>IF(EXACT(I59, "Other"), 'Training Courses &amp; Budget'!F59,0)</f>
        <v>0</v>
      </c>
      <c r="K59" s="114">
        <f>IF(EXACT(I59, "Online"), 'Training Courses &amp; Budget'!F59,0)</f>
        <v>0</v>
      </c>
      <c r="L59" s="121">
        <f>IF(EXACT(I59, "In-Person"), 'Training Courses &amp; Budget'!F59,0)</f>
        <v>0</v>
      </c>
      <c r="N59" s="120">
        <f>'Training Courses &amp; Budget'!N59</f>
        <v>0</v>
      </c>
      <c r="O59" s="114">
        <f>IF(EXACT(N59, "Proprietary"), 'Training Courses &amp; Budget'!F59,0)</f>
        <v>0</v>
      </c>
      <c r="P59" s="121">
        <f>IF(EXACT(N59, "Non-Proprietary"), 'Training Courses &amp; Budget'!F59,0)</f>
        <v>0</v>
      </c>
    </row>
    <row r="60" spans="2:16" ht="15.75" thickBot="1">
      <c r="B60" s="120">
        <f>Table1[[#This Row],[Training Course Name]]</f>
        <v>0</v>
      </c>
      <c r="C60" s="114">
        <f>Table1[[#This Row],[Course Category
(Required for Regular SDF applications only)]]</f>
        <v>0</v>
      </c>
      <c r="D60" s="114">
        <f>IF(EXACT(C60, "Business Technical"), 'Training Courses &amp; Budget'!F60,0)</f>
        <v>0</v>
      </c>
      <c r="E60" s="114">
        <f>IF(EXACT(C60, "General Technical"), 'Training Courses &amp; Budget'!F60,0)</f>
        <v>0</v>
      </c>
      <c r="F60" s="151">
        <f>IF(EXACT(C60,"Non-Technical"),'Training Courses &amp; Budget'!F60,0)</f>
        <v>0</v>
      </c>
      <c r="G60" s="121" t="str">
        <f t="shared" si="0"/>
        <v>ERROR</v>
      </c>
      <c r="I60" s="120">
        <f>'Training Courses &amp; Budget'!I60</f>
        <v>0</v>
      </c>
      <c r="J60" s="118">
        <f>IF(EXACT(I60, "Other"), 'Training Courses &amp; Budget'!F60,0)</f>
        <v>0</v>
      </c>
      <c r="K60" s="114">
        <f>IF(EXACT(I60, "Online"), 'Training Courses &amp; Budget'!F60,0)</f>
        <v>0</v>
      </c>
      <c r="L60" s="121">
        <f>IF(EXACT(I60, "In-Person"), 'Training Courses &amp; Budget'!F60,0)</f>
        <v>0</v>
      </c>
      <c r="N60" s="120">
        <f>'Training Courses &amp; Budget'!N60</f>
        <v>0</v>
      </c>
      <c r="O60" s="114">
        <f>IF(EXACT(N60, "Proprietary"), 'Training Courses &amp; Budget'!F60,0)</f>
        <v>0</v>
      </c>
      <c r="P60" s="121">
        <f>IF(EXACT(N60, "Non-Proprietary"), 'Training Courses &amp; Budget'!F60,0)</f>
        <v>0</v>
      </c>
    </row>
    <row r="61" spans="2:16" ht="15.75" thickBot="1">
      <c r="B61" s="120">
        <f>Table1[[#This Row],[Training Course Name]]</f>
        <v>0</v>
      </c>
      <c r="C61" s="114">
        <f>Table1[[#This Row],[Course Category
(Required for Regular SDF applications only)]]</f>
        <v>0</v>
      </c>
      <c r="D61" s="114">
        <f>IF(EXACT(C61, "Business Technical"), 'Training Courses &amp; Budget'!F61,0)</f>
        <v>0</v>
      </c>
      <c r="E61" s="114">
        <f>IF(EXACT(C61, "General Technical"), 'Training Courses &amp; Budget'!F61,0)</f>
        <v>0</v>
      </c>
      <c r="F61" s="151">
        <f>IF(EXACT(C61,"Non-Technical"),'Training Courses &amp; Budget'!F61,0)</f>
        <v>0</v>
      </c>
      <c r="G61" s="121" t="str">
        <f t="shared" si="0"/>
        <v>ERROR</v>
      </c>
      <c r="I61" s="120">
        <f>'Training Courses &amp; Budget'!I61</f>
        <v>0</v>
      </c>
      <c r="J61" s="118">
        <f>IF(EXACT(I61, "Other"), 'Training Courses &amp; Budget'!F61,0)</f>
        <v>0</v>
      </c>
      <c r="K61" s="114">
        <f>IF(EXACT(I61, "Online"), 'Training Courses &amp; Budget'!F61,0)</f>
        <v>0</v>
      </c>
      <c r="L61" s="121">
        <f>IF(EXACT(I61, "In-Person"), 'Training Courses &amp; Budget'!F61,0)</f>
        <v>0</v>
      </c>
      <c r="N61" s="120">
        <f>'Training Courses &amp; Budget'!N61</f>
        <v>0</v>
      </c>
      <c r="O61" s="114">
        <f>IF(EXACT(N61, "Proprietary"), 'Training Courses &amp; Budget'!F61,0)</f>
        <v>0</v>
      </c>
      <c r="P61" s="121">
        <f>IF(EXACT(N61, "Non-Proprietary"), 'Training Courses &amp; Budget'!F61,0)</f>
        <v>0</v>
      </c>
    </row>
    <row r="62" spans="2:16" ht="15.75" thickBot="1">
      <c r="B62" s="120">
        <f>Table1[[#This Row],[Training Course Name]]</f>
        <v>0</v>
      </c>
      <c r="C62" s="114">
        <f>Table1[[#This Row],[Course Category
(Required for Regular SDF applications only)]]</f>
        <v>0</v>
      </c>
      <c r="D62" s="114">
        <f>IF(EXACT(C62, "Business Technical"), 'Training Courses &amp; Budget'!F62,0)</f>
        <v>0</v>
      </c>
      <c r="E62" s="114">
        <f>IF(EXACT(C62, "General Technical"), 'Training Courses &amp; Budget'!F62,0)</f>
        <v>0</v>
      </c>
      <c r="F62" s="151">
        <f>IF(EXACT(C62,"Non-Technical"),'Training Courses &amp; Budget'!F62,0)</f>
        <v>0</v>
      </c>
      <c r="G62" s="121" t="str">
        <f t="shared" si="0"/>
        <v>ERROR</v>
      </c>
      <c r="I62" s="120">
        <f>'Training Courses &amp; Budget'!I62</f>
        <v>0</v>
      </c>
      <c r="J62" s="118">
        <f>IF(EXACT(I62, "Other"), 'Training Courses &amp; Budget'!F62,0)</f>
        <v>0</v>
      </c>
      <c r="K62" s="114">
        <f>IF(EXACT(I62, "Online"), 'Training Courses &amp; Budget'!F62,0)</f>
        <v>0</v>
      </c>
      <c r="L62" s="121">
        <f>IF(EXACT(I62, "In-Person"), 'Training Courses &amp; Budget'!F62,0)</f>
        <v>0</v>
      </c>
      <c r="N62" s="120">
        <f>'Training Courses &amp; Budget'!N62</f>
        <v>0</v>
      </c>
      <c r="O62" s="114">
        <f>IF(EXACT(N62, "Proprietary"), 'Training Courses &amp; Budget'!F62,0)</f>
        <v>0</v>
      </c>
      <c r="P62" s="121">
        <f>IF(EXACT(N62, "Non-Proprietary"), 'Training Courses &amp; Budget'!F62,0)</f>
        <v>0</v>
      </c>
    </row>
    <row r="63" spans="2:16" ht="15.75" thickBot="1">
      <c r="B63" s="120">
        <f>Table1[[#This Row],[Training Course Name]]</f>
        <v>0</v>
      </c>
      <c r="C63" s="114">
        <f>Table1[[#This Row],[Course Category
(Required for Regular SDF applications only)]]</f>
        <v>0</v>
      </c>
      <c r="D63" s="114">
        <f>IF(EXACT(C63, "Business Technical"), 'Training Courses &amp; Budget'!F63,0)</f>
        <v>0</v>
      </c>
      <c r="E63" s="114">
        <f>IF(EXACT(C63, "General Technical"), 'Training Courses &amp; Budget'!F63,0)</f>
        <v>0</v>
      </c>
      <c r="F63" s="151">
        <f>IF(EXACT(C63,"Non-Technical"),'Training Courses &amp; Budget'!F63,0)</f>
        <v>0</v>
      </c>
      <c r="G63" s="121" t="str">
        <f t="shared" si="0"/>
        <v>ERROR</v>
      </c>
      <c r="I63" s="120">
        <f>'Training Courses &amp; Budget'!I63</f>
        <v>0</v>
      </c>
      <c r="J63" s="118">
        <f>IF(EXACT(I63, "Other"), 'Training Courses &amp; Budget'!F63,0)</f>
        <v>0</v>
      </c>
      <c r="K63" s="114">
        <f>IF(EXACT(I63, "Online"), 'Training Courses &amp; Budget'!F63,0)</f>
        <v>0</v>
      </c>
      <c r="L63" s="121">
        <f>IF(EXACT(I63, "In-Person"), 'Training Courses &amp; Budget'!F63,0)</f>
        <v>0</v>
      </c>
      <c r="N63" s="120">
        <f>'Training Courses &amp; Budget'!N63</f>
        <v>0</v>
      </c>
      <c r="O63" s="114">
        <f>IF(EXACT(N63, "Proprietary"), 'Training Courses &amp; Budget'!F63,0)</f>
        <v>0</v>
      </c>
      <c r="P63" s="121">
        <f>IF(EXACT(N63, "Non-Proprietary"), 'Training Courses &amp; Budget'!F63,0)</f>
        <v>0</v>
      </c>
    </row>
    <row r="64" spans="2:16" ht="15.75" thickBot="1">
      <c r="B64" s="120">
        <f>Table1[[#This Row],[Training Course Name]]</f>
        <v>0</v>
      </c>
      <c r="C64" s="114">
        <f>Table1[[#This Row],[Course Category
(Required for Regular SDF applications only)]]</f>
        <v>0</v>
      </c>
      <c r="D64" s="114">
        <f>IF(EXACT(C64, "Business Technical"), 'Training Courses &amp; Budget'!F64,0)</f>
        <v>0</v>
      </c>
      <c r="E64" s="114">
        <f>IF(EXACT(C64, "General Technical"), 'Training Courses &amp; Budget'!F64,0)</f>
        <v>0</v>
      </c>
      <c r="F64" s="151">
        <f>IF(EXACT(C64,"Non-Technical"),'Training Courses &amp; Budget'!F64,0)</f>
        <v>0</v>
      </c>
      <c r="G64" s="121" t="str">
        <f t="shared" si="0"/>
        <v>ERROR</v>
      </c>
      <c r="I64" s="120">
        <f>'Training Courses &amp; Budget'!I64</f>
        <v>0</v>
      </c>
      <c r="J64" s="118">
        <f>IF(EXACT(I64, "Other"), 'Training Courses &amp; Budget'!F64,0)</f>
        <v>0</v>
      </c>
      <c r="K64" s="114">
        <f>IF(EXACT(I64, "Online"), 'Training Courses &amp; Budget'!F64,0)</f>
        <v>0</v>
      </c>
      <c r="L64" s="121">
        <f>IF(EXACT(I64, "In-Person"), 'Training Courses &amp; Budget'!F64,0)</f>
        <v>0</v>
      </c>
      <c r="N64" s="120">
        <f>'Training Courses &amp; Budget'!N64</f>
        <v>0</v>
      </c>
      <c r="O64" s="114">
        <f>IF(EXACT(N64, "Proprietary"), 'Training Courses &amp; Budget'!F64,0)</f>
        <v>0</v>
      </c>
      <c r="P64" s="121">
        <f>IF(EXACT(N64, "Non-Proprietary"), 'Training Courses &amp; Budget'!F64,0)</f>
        <v>0</v>
      </c>
    </row>
    <row r="65" spans="2:16" ht="15.75" thickBot="1">
      <c r="B65" s="120">
        <f>Table1[[#This Row],[Training Course Name]]</f>
        <v>0</v>
      </c>
      <c r="C65" s="114">
        <f>Table1[[#This Row],[Course Category
(Required for Regular SDF applications only)]]</f>
        <v>0</v>
      </c>
      <c r="D65" s="114">
        <f>IF(EXACT(C65, "Business Technical"), 'Training Courses &amp; Budget'!F65,0)</f>
        <v>0</v>
      </c>
      <c r="E65" s="114">
        <f>IF(EXACT(C65, "General Technical"), 'Training Courses &amp; Budget'!F65,0)</f>
        <v>0</v>
      </c>
      <c r="F65" s="151">
        <f>IF(EXACT(C65,"Non-Technical"),'Training Courses &amp; Budget'!F65,0)</f>
        <v>0</v>
      </c>
      <c r="G65" s="121" t="str">
        <f t="shared" si="0"/>
        <v>ERROR</v>
      </c>
      <c r="I65" s="120">
        <f>'Training Courses &amp; Budget'!I65</f>
        <v>0</v>
      </c>
      <c r="J65" s="118">
        <f>IF(EXACT(I65, "Other"), 'Training Courses &amp; Budget'!F65,0)</f>
        <v>0</v>
      </c>
      <c r="K65" s="114">
        <f>IF(EXACT(I65, "Online"), 'Training Courses &amp; Budget'!F65,0)</f>
        <v>0</v>
      </c>
      <c r="L65" s="121">
        <f>IF(EXACT(I65, "In-Person"), 'Training Courses &amp; Budget'!F65,0)</f>
        <v>0</v>
      </c>
      <c r="N65" s="120">
        <f>'Training Courses &amp; Budget'!N65</f>
        <v>0</v>
      </c>
      <c r="O65" s="114">
        <f>IF(EXACT(N65, "Proprietary"), 'Training Courses &amp; Budget'!F65,0)</f>
        <v>0</v>
      </c>
      <c r="P65" s="121">
        <f>IF(EXACT(N65, "Non-Proprietary"), 'Training Courses &amp; Budget'!F65,0)</f>
        <v>0</v>
      </c>
    </row>
    <row r="66" spans="2:16" ht="15.75" thickBot="1">
      <c r="B66" s="120">
        <f>Table1[[#This Row],[Training Course Name]]</f>
        <v>0</v>
      </c>
      <c r="C66" s="114">
        <f>Table1[[#This Row],[Course Category
(Required for Regular SDF applications only)]]</f>
        <v>0</v>
      </c>
      <c r="D66" s="114">
        <f>IF(EXACT(C66, "Business Technical"), 'Training Courses &amp; Budget'!F66,0)</f>
        <v>0</v>
      </c>
      <c r="E66" s="114">
        <f>IF(EXACT(C66, "General Technical"), 'Training Courses &amp; Budget'!F66,0)</f>
        <v>0</v>
      </c>
      <c r="F66" s="151">
        <f>IF(EXACT(C66,"Non-Technical"),'Training Courses &amp; Budget'!F66,0)</f>
        <v>0</v>
      </c>
      <c r="G66" s="121" t="str">
        <f t="shared" si="0"/>
        <v>ERROR</v>
      </c>
      <c r="I66" s="120">
        <f>'Training Courses &amp; Budget'!I66</f>
        <v>0</v>
      </c>
      <c r="J66" s="118">
        <f>IF(EXACT(I66, "Other"), 'Training Courses &amp; Budget'!F66,0)</f>
        <v>0</v>
      </c>
      <c r="K66" s="114">
        <f>IF(EXACT(I66, "Online"), 'Training Courses &amp; Budget'!F66,0)</f>
        <v>0</v>
      </c>
      <c r="L66" s="121">
        <f>IF(EXACT(I66, "In-Person"), 'Training Courses &amp; Budget'!F66,0)</f>
        <v>0</v>
      </c>
      <c r="N66" s="120">
        <f>'Training Courses &amp; Budget'!N66</f>
        <v>0</v>
      </c>
      <c r="O66" s="114">
        <f>IF(EXACT(N66, "Proprietary"), 'Training Courses &amp; Budget'!F66,0)</f>
        <v>0</v>
      </c>
      <c r="P66" s="121">
        <f>IF(EXACT(N66, "Non-Proprietary"), 'Training Courses &amp; Budget'!F66,0)</f>
        <v>0</v>
      </c>
    </row>
    <row r="67" spans="2:16" ht="15.75" thickBot="1">
      <c r="B67" s="120">
        <f>Table1[[#This Row],[Training Course Name]]</f>
        <v>0</v>
      </c>
      <c r="C67" s="114">
        <f>Table1[[#This Row],[Course Category
(Required for Regular SDF applications only)]]</f>
        <v>0</v>
      </c>
      <c r="D67" s="114">
        <f>IF(EXACT(C67, "Business Technical"), 'Training Courses &amp; Budget'!F67,0)</f>
        <v>0</v>
      </c>
      <c r="E67" s="114">
        <f>IF(EXACT(C67, "General Technical"), 'Training Courses &amp; Budget'!F67,0)</f>
        <v>0</v>
      </c>
      <c r="F67" s="151">
        <f>IF(EXACT(C67,"Non-Technical"),'Training Courses &amp; Budget'!F67,0)</f>
        <v>0</v>
      </c>
      <c r="G67" s="121" t="str">
        <f t="shared" si="0"/>
        <v>ERROR</v>
      </c>
      <c r="I67" s="120">
        <f>'Training Courses &amp; Budget'!I67</f>
        <v>0</v>
      </c>
      <c r="J67" s="118">
        <f>IF(EXACT(I67, "Other"), 'Training Courses &amp; Budget'!F67,0)</f>
        <v>0</v>
      </c>
      <c r="K67" s="114">
        <f>IF(EXACT(I67, "Online"), 'Training Courses &amp; Budget'!F67,0)</f>
        <v>0</v>
      </c>
      <c r="L67" s="121">
        <f>IF(EXACT(I67, "In-Person"), 'Training Courses &amp; Budget'!F67,0)</f>
        <v>0</v>
      </c>
      <c r="N67" s="120">
        <f>'Training Courses &amp; Budget'!N67</f>
        <v>0</v>
      </c>
      <c r="O67" s="114">
        <f>IF(EXACT(N67, "Proprietary"), 'Training Courses &amp; Budget'!F67,0)</f>
        <v>0</v>
      </c>
      <c r="P67" s="121">
        <f>IF(EXACT(N67, "Non-Proprietary"), 'Training Courses &amp; Budget'!F67,0)</f>
        <v>0</v>
      </c>
    </row>
    <row r="68" spans="2:16" ht="15.75" thickBot="1">
      <c r="B68" s="120">
        <f>Table1[[#This Row],[Training Course Name]]</f>
        <v>0</v>
      </c>
      <c r="C68" s="114">
        <f>Table1[[#This Row],[Course Category
(Required for Regular SDF applications only)]]</f>
        <v>0</v>
      </c>
      <c r="D68" s="114">
        <f>IF(EXACT(C68, "Business Technical"), 'Training Courses &amp; Budget'!F68,0)</f>
        <v>0</v>
      </c>
      <c r="E68" s="114">
        <f>IF(EXACT(C68, "General Technical"), 'Training Courses &amp; Budget'!F68,0)</f>
        <v>0</v>
      </c>
      <c r="F68" s="151">
        <f>IF(EXACT(C68,"Non-Technical"),'Training Courses &amp; Budget'!F68,0)</f>
        <v>0</v>
      </c>
      <c r="G68" s="121" t="str">
        <f t="shared" si="0"/>
        <v>ERROR</v>
      </c>
      <c r="I68" s="120">
        <f>'Training Courses &amp; Budget'!I68</f>
        <v>0</v>
      </c>
      <c r="J68" s="118">
        <f>IF(EXACT(I68, "Other"), 'Training Courses &amp; Budget'!F68,0)</f>
        <v>0</v>
      </c>
      <c r="K68" s="114">
        <f>IF(EXACT(I68, "Online"), 'Training Courses &amp; Budget'!F68,0)</f>
        <v>0</v>
      </c>
      <c r="L68" s="121">
        <f>IF(EXACT(I68, "In-Person"), 'Training Courses &amp; Budget'!F68,0)</f>
        <v>0</v>
      </c>
      <c r="N68" s="120">
        <f>'Training Courses &amp; Budget'!N68</f>
        <v>0</v>
      </c>
      <c r="O68" s="114">
        <f>IF(EXACT(N68, "Proprietary"), 'Training Courses &amp; Budget'!F68,0)</f>
        <v>0</v>
      </c>
      <c r="P68" s="121">
        <f>IF(EXACT(N68, "Non-Proprietary"), 'Training Courses &amp; Budget'!F68,0)</f>
        <v>0</v>
      </c>
    </row>
    <row r="69" spans="2:16" ht="15.75" thickBot="1">
      <c r="B69" s="120">
        <f>Table1[[#This Row],[Training Course Name]]</f>
        <v>0</v>
      </c>
      <c r="C69" s="114">
        <f>Table1[[#This Row],[Course Category
(Required for Regular SDF applications only)]]</f>
        <v>0</v>
      </c>
      <c r="D69" s="114">
        <f>IF(EXACT(C69, "Business Technical"), 'Training Courses &amp; Budget'!F69,0)</f>
        <v>0</v>
      </c>
      <c r="E69" s="114">
        <f>IF(EXACT(C69, "General Technical"), 'Training Courses &amp; Budget'!F69,0)</f>
        <v>0</v>
      </c>
      <c r="F69" s="151">
        <f>IF(EXACT(C69,"Non-Technical"),'Training Courses &amp; Budget'!F69,0)</f>
        <v>0</v>
      </c>
      <c r="G69" s="121" t="str">
        <f t="shared" si="0"/>
        <v>ERROR</v>
      </c>
      <c r="I69" s="120">
        <f>'Training Courses &amp; Budget'!I69</f>
        <v>0</v>
      </c>
      <c r="J69" s="118">
        <f>IF(EXACT(I69, "Other"), 'Training Courses &amp; Budget'!F69,0)</f>
        <v>0</v>
      </c>
      <c r="K69" s="114">
        <f>IF(EXACT(I69, "Online"), 'Training Courses &amp; Budget'!F69,0)</f>
        <v>0</v>
      </c>
      <c r="L69" s="121">
        <f>IF(EXACT(I69, "In-Person"), 'Training Courses &amp; Budget'!F69,0)</f>
        <v>0</v>
      </c>
      <c r="N69" s="120">
        <f>'Training Courses &amp; Budget'!N69</f>
        <v>0</v>
      </c>
      <c r="O69" s="114">
        <f>IF(EXACT(N69, "Proprietary"), 'Training Courses &amp; Budget'!F69,0)</f>
        <v>0</v>
      </c>
      <c r="P69" s="121">
        <f>IF(EXACT(N69, "Non-Proprietary"), 'Training Courses &amp; Budget'!F69,0)</f>
        <v>0</v>
      </c>
    </row>
    <row r="70" spans="2:16" ht="15.75" thickBot="1">
      <c r="B70" s="120">
        <f>Table1[[#This Row],[Training Course Name]]</f>
        <v>0</v>
      </c>
      <c r="C70" s="114">
        <f>Table1[[#This Row],[Course Category
(Required for Regular SDF applications only)]]</f>
        <v>0</v>
      </c>
      <c r="D70" s="114">
        <f>IF(EXACT(C70, "Business Technical"), 'Training Courses &amp; Budget'!F70,0)</f>
        <v>0</v>
      </c>
      <c r="E70" s="114">
        <f>IF(EXACT(C70, "General Technical"), 'Training Courses &amp; Budget'!F70,0)</f>
        <v>0</v>
      </c>
      <c r="F70" s="151">
        <f>IF(EXACT(C70,"Non-Technical"),'Training Courses &amp; Budget'!F70,0)</f>
        <v>0</v>
      </c>
      <c r="G70" s="121" t="str">
        <f t="shared" si="0"/>
        <v>ERROR</v>
      </c>
      <c r="I70" s="120">
        <f>'Training Courses &amp; Budget'!I70</f>
        <v>0</v>
      </c>
      <c r="J70" s="118">
        <f>IF(EXACT(I70, "Other"), 'Training Courses &amp; Budget'!F70,0)</f>
        <v>0</v>
      </c>
      <c r="K70" s="114">
        <f>IF(EXACT(I70, "Online"), 'Training Courses &amp; Budget'!F70,0)</f>
        <v>0</v>
      </c>
      <c r="L70" s="121">
        <f>IF(EXACT(I70, "In-Person"), 'Training Courses &amp; Budget'!F70,0)</f>
        <v>0</v>
      </c>
      <c r="N70" s="120">
        <f>'Training Courses &amp; Budget'!N70</f>
        <v>0</v>
      </c>
      <c r="O70" s="114">
        <f>IF(EXACT(N70, "Proprietary"), 'Training Courses &amp; Budget'!F70,0)</f>
        <v>0</v>
      </c>
      <c r="P70" s="121">
        <f>IF(EXACT(N70, "Non-Proprietary"), 'Training Courses &amp; Budget'!F70,0)</f>
        <v>0</v>
      </c>
    </row>
    <row r="71" spans="2:16" ht="15.75" thickBot="1">
      <c r="B71" s="120">
        <f>Table1[[#This Row],[Training Course Name]]</f>
        <v>0</v>
      </c>
      <c r="C71" s="114">
        <f>Table1[[#This Row],[Course Category
(Required for Regular SDF applications only)]]</f>
        <v>0</v>
      </c>
      <c r="D71" s="114">
        <f>IF(EXACT(C71, "Business Technical"), 'Training Courses &amp; Budget'!F71,0)</f>
        <v>0</v>
      </c>
      <c r="E71" s="114">
        <f>IF(EXACT(C71, "General Technical"), 'Training Courses &amp; Budget'!F71,0)</f>
        <v>0</v>
      </c>
      <c r="F71" s="151">
        <f>IF(EXACT(C71,"Non-Technical"),'Training Courses &amp; Budget'!F71,0)</f>
        <v>0</v>
      </c>
      <c r="G71" s="121" t="str">
        <f t="shared" si="0"/>
        <v>ERROR</v>
      </c>
      <c r="I71" s="120">
        <f>'Training Courses &amp; Budget'!I71</f>
        <v>0</v>
      </c>
      <c r="J71" s="118">
        <f>IF(EXACT(I71, "Other"), 'Training Courses &amp; Budget'!F71,0)</f>
        <v>0</v>
      </c>
      <c r="K71" s="114">
        <f>IF(EXACT(I71, "Online"), 'Training Courses &amp; Budget'!F71,0)</f>
        <v>0</v>
      </c>
      <c r="L71" s="121">
        <f>IF(EXACT(I71, "In-Person"), 'Training Courses &amp; Budget'!F71,0)</f>
        <v>0</v>
      </c>
      <c r="N71" s="120">
        <f>'Training Courses &amp; Budget'!N71</f>
        <v>0</v>
      </c>
      <c r="O71" s="114">
        <f>IF(EXACT(N71, "Proprietary"), 'Training Courses &amp; Budget'!F71,0)</f>
        <v>0</v>
      </c>
      <c r="P71" s="121">
        <f>IF(EXACT(N71, "Non-Proprietary"), 'Training Courses &amp; Budget'!F71,0)</f>
        <v>0</v>
      </c>
    </row>
    <row r="72" spans="2:16" ht="15.75" thickBot="1">
      <c r="B72" s="120">
        <f>Table1[[#This Row],[Training Course Name]]</f>
        <v>0</v>
      </c>
      <c r="C72" s="114">
        <f>Table1[[#This Row],[Course Category
(Required for Regular SDF applications only)]]</f>
        <v>0</v>
      </c>
      <c r="D72" s="114">
        <f>IF(EXACT(C72, "Business Technical"), 'Training Courses &amp; Budget'!F72,0)</f>
        <v>0</v>
      </c>
      <c r="E72" s="114">
        <f>IF(EXACT(C72, "General Technical"), 'Training Courses &amp; Budget'!F72,0)</f>
        <v>0</v>
      </c>
      <c r="F72" s="151">
        <f>IF(EXACT(C72,"Non-Technical"),'Training Courses &amp; Budget'!F72,0)</f>
        <v>0</v>
      </c>
      <c r="G72" s="121" t="str">
        <f t="shared" si="0"/>
        <v>ERROR</v>
      </c>
      <c r="I72" s="120">
        <f>'Training Courses &amp; Budget'!I72</f>
        <v>0</v>
      </c>
      <c r="J72" s="118">
        <f>IF(EXACT(I72, "Other"), 'Training Courses &amp; Budget'!F72,0)</f>
        <v>0</v>
      </c>
      <c r="K72" s="114">
        <f>IF(EXACT(I72, "Online"), 'Training Courses &amp; Budget'!F72,0)</f>
        <v>0</v>
      </c>
      <c r="L72" s="121">
        <f>IF(EXACT(I72, "In-Person"), 'Training Courses &amp; Budget'!F72,0)</f>
        <v>0</v>
      </c>
      <c r="N72" s="120">
        <f>'Training Courses &amp; Budget'!N72</f>
        <v>0</v>
      </c>
      <c r="O72" s="114">
        <f>IF(EXACT(N72, "Proprietary"), 'Training Courses &amp; Budget'!F72,0)</f>
        <v>0</v>
      </c>
      <c r="P72" s="121">
        <f>IF(EXACT(N72, "Non-Proprietary"), 'Training Courses &amp; Budget'!F72,0)</f>
        <v>0</v>
      </c>
    </row>
    <row r="73" spans="2:16" ht="15.75" thickBot="1">
      <c r="B73" s="120">
        <f>Table1[[#This Row],[Training Course Name]]</f>
        <v>0</v>
      </c>
      <c r="C73" s="114">
        <f>Table1[[#This Row],[Course Category
(Required for Regular SDF applications only)]]</f>
        <v>0</v>
      </c>
      <c r="D73" s="114">
        <f>IF(EXACT(C73, "Business Technical"), 'Training Courses &amp; Budget'!F73,0)</f>
        <v>0</v>
      </c>
      <c r="E73" s="114">
        <f>IF(EXACT(C73, "General Technical"), 'Training Courses &amp; Budget'!F73,0)</f>
        <v>0</v>
      </c>
      <c r="F73" s="151">
        <f>IF(EXACT(C73,"Non-Technical"),'Training Courses &amp; Budget'!F73,0)</f>
        <v>0</v>
      </c>
      <c r="G73" s="121" t="str">
        <f t="shared" si="0"/>
        <v>ERROR</v>
      </c>
      <c r="I73" s="120">
        <f>'Training Courses &amp; Budget'!I73</f>
        <v>0</v>
      </c>
      <c r="J73" s="118">
        <f>IF(EXACT(I73, "Other"), 'Training Courses &amp; Budget'!F73,0)</f>
        <v>0</v>
      </c>
      <c r="K73" s="114">
        <f>IF(EXACT(I73, "Online"), 'Training Courses &amp; Budget'!F73,0)</f>
        <v>0</v>
      </c>
      <c r="L73" s="121">
        <f>IF(EXACT(I73, "In-Person"), 'Training Courses &amp; Budget'!F73,0)</f>
        <v>0</v>
      </c>
      <c r="N73" s="120">
        <f>'Training Courses &amp; Budget'!N73</f>
        <v>0</v>
      </c>
      <c r="O73" s="114">
        <f>IF(EXACT(N73, "Proprietary"), 'Training Courses &amp; Budget'!F73,0)</f>
        <v>0</v>
      </c>
      <c r="P73" s="121">
        <f>IF(EXACT(N73, "Non-Proprietary"), 'Training Courses &amp; Budget'!F73,0)</f>
        <v>0</v>
      </c>
    </row>
    <row r="74" spans="2:16" ht="15.75" thickBot="1">
      <c r="B74" s="120">
        <f>Table1[[#This Row],[Training Course Name]]</f>
        <v>0</v>
      </c>
      <c r="C74" s="114">
        <f>Table1[[#This Row],[Course Category
(Required for Regular SDF applications only)]]</f>
        <v>0</v>
      </c>
      <c r="D74" s="114">
        <f>IF(EXACT(C74, "Business Technical"), 'Training Courses &amp; Budget'!F74,0)</f>
        <v>0</v>
      </c>
      <c r="E74" s="114">
        <f>IF(EXACT(C74, "General Technical"), 'Training Courses &amp; Budget'!F74,0)</f>
        <v>0</v>
      </c>
      <c r="F74" s="151">
        <f>IF(EXACT(C74,"Non-Technical"),'Training Courses &amp; Budget'!F74,0)</f>
        <v>0</v>
      </c>
      <c r="G74" s="121" t="str">
        <f t="shared" si="0"/>
        <v>ERROR</v>
      </c>
      <c r="I74" s="120">
        <f>'Training Courses &amp; Budget'!I74</f>
        <v>0</v>
      </c>
      <c r="J74" s="118">
        <f>IF(EXACT(I74, "Other"), 'Training Courses &amp; Budget'!F74,0)</f>
        <v>0</v>
      </c>
      <c r="K74" s="114">
        <f>IF(EXACT(I74, "Online"), 'Training Courses &amp; Budget'!F74,0)</f>
        <v>0</v>
      </c>
      <c r="L74" s="121">
        <f>IF(EXACT(I74, "In-Person"), 'Training Courses &amp; Budget'!F74,0)</f>
        <v>0</v>
      </c>
      <c r="N74" s="120">
        <f>'Training Courses &amp; Budget'!N74</f>
        <v>0</v>
      </c>
      <c r="O74" s="114">
        <f>IF(EXACT(N74, "Proprietary"), 'Training Courses &amp; Budget'!F74,0)</f>
        <v>0</v>
      </c>
      <c r="P74" s="121">
        <f>IF(EXACT(N74, "Non-Proprietary"), 'Training Courses &amp; Budget'!F74,0)</f>
        <v>0</v>
      </c>
    </row>
    <row r="75" spans="2:16" ht="15.75" thickBot="1">
      <c r="B75" s="120">
        <f>Table1[[#This Row],[Training Course Name]]</f>
        <v>0</v>
      </c>
      <c r="C75" s="114">
        <f>Table1[[#This Row],[Course Category
(Required for Regular SDF applications only)]]</f>
        <v>0</v>
      </c>
      <c r="D75" s="114">
        <f>IF(EXACT(C75, "Business Technical"), 'Training Courses &amp; Budget'!F75,0)</f>
        <v>0</v>
      </c>
      <c r="E75" s="114">
        <f>IF(EXACT(C75, "General Technical"), 'Training Courses &amp; Budget'!F75,0)</f>
        <v>0</v>
      </c>
      <c r="F75" s="151">
        <f>IF(EXACT(C75,"Non-Technical"),'Training Courses &amp; Budget'!F75,0)</f>
        <v>0</v>
      </c>
      <c r="G75" s="121" t="str">
        <f t="shared" si="0"/>
        <v>ERROR</v>
      </c>
      <c r="I75" s="120">
        <f>'Training Courses &amp; Budget'!I75</f>
        <v>0</v>
      </c>
      <c r="J75" s="118">
        <f>IF(EXACT(I75, "Other"), 'Training Courses &amp; Budget'!F75,0)</f>
        <v>0</v>
      </c>
      <c r="K75" s="114">
        <f>IF(EXACT(I75, "Online"), 'Training Courses &amp; Budget'!F75,0)</f>
        <v>0</v>
      </c>
      <c r="L75" s="121">
        <f>IF(EXACT(I75, "In-Person"), 'Training Courses &amp; Budget'!F75,0)</f>
        <v>0</v>
      </c>
      <c r="N75" s="120">
        <f>'Training Courses &amp; Budget'!N75</f>
        <v>0</v>
      </c>
      <c r="O75" s="114">
        <f>IF(EXACT(N75, "Proprietary"), 'Training Courses &amp; Budget'!F75,0)</f>
        <v>0</v>
      </c>
      <c r="P75" s="121">
        <f>IF(EXACT(N75, "Non-Proprietary"), 'Training Courses &amp; Budget'!F75,0)</f>
        <v>0</v>
      </c>
    </row>
    <row r="76" spans="2:16" ht="15.75" thickBot="1">
      <c r="B76" s="120">
        <f>Table1[[#This Row],[Training Course Name]]</f>
        <v>0</v>
      </c>
      <c r="C76" s="114">
        <f>Table1[[#This Row],[Course Category
(Required for Regular SDF applications only)]]</f>
        <v>0</v>
      </c>
      <c r="D76" s="114">
        <f>IF(EXACT(C76, "Business Technical"), 'Training Courses &amp; Budget'!F76,0)</f>
        <v>0</v>
      </c>
      <c r="E76" s="114">
        <f>IF(EXACT(C76, "General Technical"), 'Training Courses &amp; Budget'!F76,0)</f>
        <v>0</v>
      </c>
      <c r="F76" s="151">
        <f>IF(EXACT(C76,"Non-Technical"),'Training Courses &amp; Budget'!F76,0)</f>
        <v>0</v>
      </c>
      <c r="G76" s="121" t="str">
        <f t="shared" ref="G76:G114" si="1">IF(((D76+E76+F76) =0),"ERROR"," ")</f>
        <v>ERROR</v>
      </c>
      <c r="I76" s="120">
        <f>'Training Courses &amp; Budget'!I76</f>
        <v>0</v>
      </c>
      <c r="J76" s="118">
        <f>IF(EXACT(I76, "Other"), 'Training Courses &amp; Budget'!F76,0)</f>
        <v>0</v>
      </c>
      <c r="K76" s="114">
        <f>IF(EXACT(I76, "Online"), 'Training Courses &amp; Budget'!F76,0)</f>
        <v>0</v>
      </c>
      <c r="L76" s="121">
        <f>IF(EXACT(I76, "In-Person"), 'Training Courses &amp; Budget'!F76,0)</f>
        <v>0</v>
      </c>
      <c r="N76" s="120">
        <f>'Training Courses &amp; Budget'!N76</f>
        <v>0</v>
      </c>
      <c r="O76" s="114">
        <f>IF(EXACT(N76, "Proprietary"), 'Training Courses &amp; Budget'!F76,0)</f>
        <v>0</v>
      </c>
      <c r="P76" s="121">
        <f>IF(EXACT(N76, "Non-Proprietary"), 'Training Courses &amp; Budget'!F76,0)</f>
        <v>0</v>
      </c>
    </row>
    <row r="77" spans="2:16" ht="15.75" thickBot="1">
      <c r="B77" s="120">
        <f>Table1[[#This Row],[Training Course Name]]</f>
        <v>0</v>
      </c>
      <c r="C77" s="114">
        <f>Table1[[#This Row],[Course Category
(Required for Regular SDF applications only)]]</f>
        <v>0</v>
      </c>
      <c r="D77" s="114">
        <f>IF(EXACT(C77, "Business Technical"), 'Training Courses &amp; Budget'!F77,0)</f>
        <v>0</v>
      </c>
      <c r="E77" s="114">
        <f>IF(EXACT(C77, "General Technical"), 'Training Courses &amp; Budget'!F77,0)</f>
        <v>0</v>
      </c>
      <c r="F77" s="151">
        <f>IF(EXACT(C77,"Non-Technical"),'Training Courses &amp; Budget'!F77,0)</f>
        <v>0</v>
      </c>
      <c r="G77" s="121" t="str">
        <f t="shared" si="1"/>
        <v>ERROR</v>
      </c>
      <c r="I77" s="120">
        <f>'Training Courses &amp; Budget'!I77</f>
        <v>0</v>
      </c>
      <c r="J77" s="118">
        <f>IF(EXACT(I77, "Other"), 'Training Courses &amp; Budget'!F77,0)</f>
        <v>0</v>
      </c>
      <c r="K77" s="114">
        <f>IF(EXACT(I77, "Online"), 'Training Courses &amp; Budget'!F77,0)</f>
        <v>0</v>
      </c>
      <c r="L77" s="121">
        <f>IF(EXACT(I77, "In-Person"), 'Training Courses &amp; Budget'!F77,0)</f>
        <v>0</v>
      </c>
      <c r="N77" s="120">
        <f>'Training Courses &amp; Budget'!N77</f>
        <v>0</v>
      </c>
      <c r="O77" s="114">
        <f>IF(EXACT(N77, "Proprietary"), 'Training Courses &amp; Budget'!F77,0)</f>
        <v>0</v>
      </c>
      <c r="P77" s="121">
        <f>IF(EXACT(N77, "Non-Proprietary"), 'Training Courses &amp; Budget'!F77,0)</f>
        <v>0</v>
      </c>
    </row>
    <row r="78" spans="2:16" ht="15.75" thickBot="1">
      <c r="B78" s="120">
        <f>Table1[[#This Row],[Training Course Name]]</f>
        <v>0</v>
      </c>
      <c r="C78" s="114">
        <f>Table1[[#This Row],[Course Category
(Required for Regular SDF applications only)]]</f>
        <v>0</v>
      </c>
      <c r="D78" s="114">
        <f>IF(EXACT(C78, "Business Technical"), 'Training Courses &amp; Budget'!F78,0)</f>
        <v>0</v>
      </c>
      <c r="E78" s="114">
        <f>IF(EXACT(C78, "General Technical"), 'Training Courses &amp; Budget'!F78,0)</f>
        <v>0</v>
      </c>
      <c r="F78" s="151">
        <f>IF(EXACT(C78,"Non-Technical"),'Training Courses &amp; Budget'!F78,0)</f>
        <v>0</v>
      </c>
      <c r="G78" s="121" t="str">
        <f t="shared" si="1"/>
        <v>ERROR</v>
      </c>
      <c r="I78" s="120">
        <f>'Training Courses &amp; Budget'!I78</f>
        <v>0</v>
      </c>
      <c r="J78" s="118">
        <f>IF(EXACT(I78, "Other"), 'Training Courses &amp; Budget'!F78,0)</f>
        <v>0</v>
      </c>
      <c r="K78" s="114">
        <f>IF(EXACT(I78, "Online"), 'Training Courses &amp; Budget'!F78,0)</f>
        <v>0</v>
      </c>
      <c r="L78" s="121">
        <f>IF(EXACT(I78, "In-Person"), 'Training Courses &amp; Budget'!F78,0)</f>
        <v>0</v>
      </c>
      <c r="N78" s="120">
        <f>'Training Courses &amp; Budget'!N78</f>
        <v>0</v>
      </c>
      <c r="O78" s="114">
        <f>IF(EXACT(N78, "Proprietary"), 'Training Courses &amp; Budget'!F78,0)</f>
        <v>0</v>
      </c>
      <c r="P78" s="121">
        <f>IF(EXACT(N78, "Non-Proprietary"), 'Training Courses &amp; Budget'!F78,0)</f>
        <v>0</v>
      </c>
    </row>
    <row r="79" spans="2:16" ht="15.75" thickBot="1">
      <c r="B79" s="120">
        <f>Table1[[#This Row],[Training Course Name]]</f>
        <v>0</v>
      </c>
      <c r="C79" s="114">
        <f>Table1[[#This Row],[Course Category
(Required for Regular SDF applications only)]]</f>
        <v>0</v>
      </c>
      <c r="D79" s="114">
        <f>IF(EXACT(C79, "Business Technical"), 'Training Courses &amp; Budget'!F79,0)</f>
        <v>0</v>
      </c>
      <c r="E79" s="114">
        <f>IF(EXACT(C79, "General Technical"), 'Training Courses &amp; Budget'!F79,0)</f>
        <v>0</v>
      </c>
      <c r="F79" s="151">
        <f>IF(EXACT(C79,"Non-Technical"),'Training Courses &amp; Budget'!F79,0)</f>
        <v>0</v>
      </c>
      <c r="G79" s="121" t="str">
        <f t="shared" si="1"/>
        <v>ERROR</v>
      </c>
      <c r="I79" s="120">
        <f>'Training Courses &amp; Budget'!I79</f>
        <v>0</v>
      </c>
      <c r="J79" s="118">
        <f>IF(EXACT(I79, "Other"), 'Training Courses &amp; Budget'!F79,0)</f>
        <v>0</v>
      </c>
      <c r="K79" s="114">
        <f>IF(EXACT(I79, "Online"), 'Training Courses &amp; Budget'!F79,0)</f>
        <v>0</v>
      </c>
      <c r="L79" s="121">
        <f>IF(EXACT(I79, "In-Person"), 'Training Courses &amp; Budget'!F79,0)</f>
        <v>0</v>
      </c>
      <c r="N79" s="120">
        <f>'Training Courses &amp; Budget'!N79</f>
        <v>0</v>
      </c>
      <c r="O79" s="114">
        <f>IF(EXACT(N79, "Proprietary"), 'Training Courses &amp; Budget'!F79,0)</f>
        <v>0</v>
      </c>
      <c r="P79" s="121">
        <f>IF(EXACT(N79, "Non-Proprietary"), 'Training Courses &amp; Budget'!F79,0)</f>
        <v>0</v>
      </c>
    </row>
    <row r="80" spans="2:16" ht="15.75" thickBot="1">
      <c r="B80" s="120">
        <f>Table1[[#This Row],[Training Course Name]]</f>
        <v>0</v>
      </c>
      <c r="C80" s="114">
        <f>Table1[[#This Row],[Course Category
(Required for Regular SDF applications only)]]</f>
        <v>0</v>
      </c>
      <c r="D80" s="114">
        <f>IF(EXACT(C80, "Business Technical"), 'Training Courses &amp; Budget'!F80,0)</f>
        <v>0</v>
      </c>
      <c r="E80" s="114">
        <f>IF(EXACT(C80, "General Technical"), 'Training Courses &amp; Budget'!F80,0)</f>
        <v>0</v>
      </c>
      <c r="F80" s="151">
        <f>IF(EXACT(C80,"Non-Technical"),'Training Courses &amp; Budget'!F80,0)</f>
        <v>0</v>
      </c>
      <c r="G80" s="121" t="str">
        <f t="shared" si="1"/>
        <v>ERROR</v>
      </c>
      <c r="I80" s="120">
        <f>'Training Courses &amp; Budget'!I80</f>
        <v>0</v>
      </c>
      <c r="J80" s="118">
        <f>IF(EXACT(I80, "Other"), 'Training Courses &amp; Budget'!F80,0)</f>
        <v>0</v>
      </c>
      <c r="K80" s="114">
        <f>IF(EXACT(I80, "Online"), 'Training Courses &amp; Budget'!F80,0)</f>
        <v>0</v>
      </c>
      <c r="L80" s="121">
        <f>IF(EXACT(I80, "In-Person"), 'Training Courses &amp; Budget'!F80,0)</f>
        <v>0</v>
      </c>
      <c r="N80" s="120">
        <f>'Training Courses &amp; Budget'!N80</f>
        <v>0</v>
      </c>
      <c r="O80" s="114">
        <f>IF(EXACT(N80, "Proprietary"), 'Training Courses &amp; Budget'!F80,0)</f>
        <v>0</v>
      </c>
      <c r="P80" s="121">
        <f>IF(EXACT(N80, "Non-Proprietary"), 'Training Courses &amp; Budget'!F80,0)</f>
        <v>0</v>
      </c>
    </row>
    <row r="81" spans="2:16" ht="15.75" thickBot="1">
      <c r="B81" s="120">
        <f>Table1[[#This Row],[Training Course Name]]</f>
        <v>0</v>
      </c>
      <c r="C81" s="114">
        <f>Table1[[#This Row],[Course Category
(Required for Regular SDF applications only)]]</f>
        <v>0</v>
      </c>
      <c r="D81" s="114">
        <f>IF(EXACT(C81, "Business Technical"), 'Training Courses &amp; Budget'!F81,0)</f>
        <v>0</v>
      </c>
      <c r="E81" s="114">
        <f>IF(EXACT(C81, "General Technical"), 'Training Courses &amp; Budget'!F81,0)</f>
        <v>0</v>
      </c>
      <c r="F81" s="151">
        <f>IF(EXACT(C81,"Non-Technical"),'Training Courses &amp; Budget'!F81,0)</f>
        <v>0</v>
      </c>
      <c r="G81" s="121" t="str">
        <f t="shared" si="1"/>
        <v>ERROR</v>
      </c>
      <c r="I81" s="120">
        <f>'Training Courses &amp; Budget'!I81</f>
        <v>0</v>
      </c>
      <c r="J81" s="118">
        <f>IF(EXACT(I81, "Other"), 'Training Courses &amp; Budget'!F81,0)</f>
        <v>0</v>
      </c>
      <c r="K81" s="114">
        <f>IF(EXACT(I81, "Online"), 'Training Courses &amp; Budget'!F81,0)</f>
        <v>0</v>
      </c>
      <c r="L81" s="121">
        <f>IF(EXACT(I81, "In-Person"), 'Training Courses &amp; Budget'!F81,0)</f>
        <v>0</v>
      </c>
      <c r="N81" s="120">
        <f>'Training Courses &amp; Budget'!N81</f>
        <v>0</v>
      </c>
      <c r="O81" s="114">
        <f>IF(EXACT(N81, "Proprietary"), 'Training Courses &amp; Budget'!F81,0)</f>
        <v>0</v>
      </c>
      <c r="P81" s="121">
        <f>IF(EXACT(N81, "Non-Proprietary"), 'Training Courses &amp; Budget'!F81,0)</f>
        <v>0</v>
      </c>
    </row>
    <row r="82" spans="2:16" ht="15.75" thickBot="1">
      <c r="B82" s="120">
        <f>Table1[[#This Row],[Training Course Name]]</f>
        <v>0</v>
      </c>
      <c r="C82" s="114">
        <f>Table1[[#This Row],[Course Category
(Required for Regular SDF applications only)]]</f>
        <v>0</v>
      </c>
      <c r="D82" s="114">
        <f>IF(EXACT(C82, "Business Technical"), 'Training Courses &amp; Budget'!F82,0)</f>
        <v>0</v>
      </c>
      <c r="E82" s="114">
        <f>IF(EXACT(C82, "General Technical"), 'Training Courses &amp; Budget'!F82,0)</f>
        <v>0</v>
      </c>
      <c r="F82" s="151">
        <f>IF(EXACT(C82,"Non-Technical"),'Training Courses &amp; Budget'!F82,0)</f>
        <v>0</v>
      </c>
      <c r="G82" s="121" t="str">
        <f t="shared" si="1"/>
        <v>ERROR</v>
      </c>
      <c r="I82" s="120">
        <f>'Training Courses &amp; Budget'!I82</f>
        <v>0</v>
      </c>
      <c r="J82" s="118">
        <f>IF(EXACT(I82, "Other"), 'Training Courses &amp; Budget'!F82,0)</f>
        <v>0</v>
      </c>
      <c r="K82" s="114">
        <f>IF(EXACT(I82, "Online"), 'Training Courses &amp; Budget'!F82,0)</f>
        <v>0</v>
      </c>
      <c r="L82" s="121">
        <f>IF(EXACT(I82, "In-Person"), 'Training Courses &amp; Budget'!F82,0)</f>
        <v>0</v>
      </c>
      <c r="N82" s="120">
        <f>'Training Courses &amp; Budget'!N82</f>
        <v>0</v>
      </c>
      <c r="O82" s="114">
        <f>IF(EXACT(N82, "Proprietary"), 'Training Courses &amp; Budget'!F82,0)</f>
        <v>0</v>
      </c>
      <c r="P82" s="121">
        <f>IF(EXACT(N82, "Non-Proprietary"), 'Training Courses &amp; Budget'!F82,0)</f>
        <v>0</v>
      </c>
    </row>
    <row r="83" spans="2:16" ht="15.75" thickBot="1">
      <c r="B83" s="120">
        <f>Table1[[#This Row],[Training Course Name]]</f>
        <v>0</v>
      </c>
      <c r="C83" s="114">
        <f>Table1[[#This Row],[Course Category
(Required for Regular SDF applications only)]]</f>
        <v>0</v>
      </c>
      <c r="D83" s="114">
        <f>IF(EXACT(C83, "Business Technical"), 'Training Courses &amp; Budget'!F83,0)</f>
        <v>0</v>
      </c>
      <c r="E83" s="114">
        <f>IF(EXACT(C83, "General Technical"), 'Training Courses &amp; Budget'!F83,0)</f>
        <v>0</v>
      </c>
      <c r="F83" s="151">
        <f>IF(EXACT(C83,"Non-Technical"),'Training Courses &amp; Budget'!F83,0)</f>
        <v>0</v>
      </c>
      <c r="G83" s="121" t="str">
        <f t="shared" si="1"/>
        <v>ERROR</v>
      </c>
      <c r="I83" s="120">
        <f>'Training Courses &amp; Budget'!I83</f>
        <v>0</v>
      </c>
      <c r="J83" s="118">
        <f>IF(EXACT(I83, "Other"), 'Training Courses &amp; Budget'!F83,0)</f>
        <v>0</v>
      </c>
      <c r="K83" s="114">
        <f>IF(EXACT(I83, "Online"), 'Training Courses &amp; Budget'!F83,0)</f>
        <v>0</v>
      </c>
      <c r="L83" s="121">
        <f>IF(EXACT(I83, "In-Person"), 'Training Courses &amp; Budget'!F83,0)</f>
        <v>0</v>
      </c>
      <c r="N83" s="120">
        <f>'Training Courses &amp; Budget'!N83</f>
        <v>0</v>
      </c>
      <c r="O83" s="114">
        <f>IF(EXACT(N83, "Proprietary"), 'Training Courses &amp; Budget'!F83,0)</f>
        <v>0</v>
      </c>
      <c r="P83" s="121">
        <f>IF(EXACT(N83, "Non-Proprietary"), 'Training Courses &amp; Budget'!F83,0)</f>
        <v>0</v>
      </c>
    </row>
    <row r="84" spans="2:16" ht="15.75" thickBot="1">
      <c r="B84" s="120">
        <f>Table1[[#This Row],[Training Course Name]]</f>
        <v>0</v>
      </c>
      <c r="C84" s="114">
        <f>Table1[[#This Row],[Course Category
(Required for Regular SDF applications only)]]</f>
        <v>0</v>
      </c>
      <c r="D84" s="114">
        <f>IF(EXACT(C84, "Business Technical"), 'Training Courses &amp; Budget'!F84,0)</f>
        <v>0</v>
      </c>
      <c r="E84" s="114">
        <f>IF(EXACT(C84, "General Technical"), 'Training Courses &amp; Budget'!F84,0)</f>
        <v>0</v>
      </c>
      <c r="F84" s="151">
        <f>IF(EXACT(C84,"Non-Technical"),'Training Courses &amp; Budget'!F84,0)</f>
        <v>0</v>
      </c>
      <c r="G84" s="121" t="str">
        <f t="shared" si="1"/>
        <v>ERROR</v>
      </c>
      <c r="I84" s="120">
        <f>'Training Courses &amp; Budget'!I84</f>
        <v>0</v>
      </c>
      <c r="J84" s="118">
        <f>IF(EXACT(I84, "Other"), 'Training Courses &amp; Budget'!F84,0)</f>
        <v>0</v>
      </c>
      <c r="K84" s="114">
        <f>IF(EXACT(I84, "Online"), 'Training Courses &amp; Budget'!F84,0)</f>
        <v>0</v>
      </c>
      <c r="L84" s="121">
        <f>IF(EXACT(I84, "In-Person"), 'Training Courses &amp; Budget'!F84,0)</f>
        <v>0</v>
      </c>
      <c r="N84" s="120">
        <f>'Training Courses &amp; Budget'!N84</f>
        <v>0</v>
      </c>
      <c r="O84" s="114">
        <f>IF(EXACT(N84, "Proprietary"), 'Training Courses &amp; Budget'!F84,0)</f>
        <v>0</v>
      </c>
      <c r="P84" s="121">
        <f>IF(EXACT(N84, "Non-Proprietary"), 'Training Courses &amp; Budget'!F84,0)</f>
        <v>0</v>
      </c>
    </row>
    <row r="85" spans="2:16" ht="15.75" thickBot="1">
      <c r="B85" s="120">
        <f>Table1[[#This Row],[Training Course Name]]</f>
        <v>0</v>
      </c>
      <c r="C85" s="114">
        <f>Table1[[#This Row],[Course Category
(Required for Regular SDF applications only)]]</f>
        <v>0</v>
      </c>
      <c r="D85" s="114">
        <f>IF(EXACT(C85, "Business Technical"), 'Training Courses &amp; Budget'!F85,0)</f>
        <v>0</v>
      </c>
      <c r="E85" s="114">
        <f>IF(EXACT(C85, "General Technical"), 'Training Courses &amp; Budget'!F85,0)</f>
        <v>0</v>
      </c>
      <c r="F85" s="151">
        <f>IF(EXACT(C85,"Non-Technical"),'Training Courses &amp; Budget'!F85,0)</f>
        <v>0</v>
      </c>
      <c r="G85" s="121" t="str">
        <f t="shared" si="1"/>
        <v>ERROR</v>
      </c>
      <c r="I85" s="120">
        <f>'Training Courses &amp; Budget'!I85</f>
        <v>0</v>
      </c>
      <c r="J85" s="118">
        <f>IF(EXACT(I85, "Other"), 'Training Courses &amp; Budget'!F85,0)</f>
        <v>0</v>
      </c>
      <c r="K85" s="114">
        <f>IF(EXACT(I85, "Online"), 'Training Courses &amp; Budget'!F85,0)</f>
        <v>0</v>
      </c>
      <c r="L85" s="121">
        <f>IF(EXACT(I85, "In-Person"), 'Training Courses &amp; Budget'!F85,0)</f>
        <v>0</v>
      </c>
      <c r="N85" s="120">
        <f>'Training Courses &amp; Budget'!N85</f>
        <v>0</v>
      </c>
      <c r="O85" s="114">
        <f>IF(EXACT(N85, "Proprietary"), 'Training Courses &amp; Budget'!F85,0)</f>
        <v>0</v>
      </c>
      <c r="P85" s="121">
        <f>IF(EXACT(N85, "Non-Proprietary"), 'Training Courses &amp; Budget'!F85,0)</f>
        <v>0</v>
      </c>
    </row>
    <row r="86" spans="2:16" ht="15.75" thickBot="1">
      <c r="B86" s="120">
        <f>Table1[[#This Row],[Training Course Name]]</f>
        <v>0</v>
      </c>
      <c r="C86" s="114">
        <f>Table1[[#This Row],[Course Category
(Required for Regular SDF applications only)]]</f>
        <v>0</v>
      </c>
      <c r="D86" s="114">
        <f>IF(EXACT(C86, "Business Technical"), 'Training Courses &amp; Budget'!F86,0)</f>
        <v>0</v>
      </c>
      <c r="E86" s="114">
        <f>IF(EXACT(C86, "General Technical"), 'Training Courses &amp; Budget'!F86,0)</f>
        <v>0</v>
      </c>
      <c r="F86" s="151">
        <f>IF(EXACT(C86,"Non-Technical"),'Training Courses &amp; Budget'!F86,0)</f>
        <v>0</v>
      </c>
      <c r="G86" s="121" t="str">
        <f t="shared" si="1"/>
        <v>ERROR</v>
      </c>
      <c r="I86" s="120">
        <f>'Training Courses &amp; Budget'!I86</f>
        <v>0</v>
      </c>
      <c r="J86" s="118">
        <f>IF(EXACT(I86, "Other"), 'Training Courses &amp; Budget'!F86,0)</f>
        <v>0</v>
      </c>
      <c r="K86" s="114">
        <f>IF(EXACT(I86, "Online"), 'Training Courses &amp; Budget'!F86,0)</f>
        <v>0</v>
      </c>
      <c r="L86" s="121">
        <f>IF(EXACT(I86, "In-Person"), 'Training Courses &amp; Budget'!F86,0)</f>
        <v>0</v>
      </c>
      <c r="N86" s="120">
        <f>'Training Courses &amp; Budget'!N86</f>
        <v>0</v>
      </c>
      <c r="O86" s="114">
        <f>IF(EXACT(N86, "Proprietary"), 'Training Courses &amp; Budget'!F86,0)</f>
        <v>0</v>
      </c>
      <c r="P86" s="121">
        <f>IF(EXACT(N86, "Non-Proprietary"), 'Training Courses &amp; Budget'!F86,0)</f>
        <v>0</v>
      </c>
    </row>
    <row r="87" spans="2:16" ht="15.75" thickBot="1">
      <c r="B87" s="120">
        <f>Table1[[#This Row],[Training Course Name]]</f>
        <v>0</v>
      </c>
      <c r="C87" s="114">
        <f>Table1[[#This Row],[Course Category
(Required for Regular SDF applications only)]]</f>
        <v>0</v>
      </c>
      <c r="D87" s="114">
        <f>IF(EXACT(C87, "Business Technical"), 'Training Courses &amp; Budget'!F87,0)</f>
        <v>0</v>
      </c>
      <c r="E87" s="114">
        <f>IF(EXACT(C87, "General Technical"), 'Training Courses &amp; Budget'!F87,0)</f>
        <v>0</v>
      </c>
      <c r="F87" s="151">
        <f>IF(EXACT(C87,"Non-Technical"),'Training Courses &amp; Budget'!F87,0)</f>
        <v>0</v>
      </c>
      <c r="G87" s="121" t="str">
        <f t="shared" si="1"/>
        <v>ERROR</v>
      </c>
      <c r="I87" s="120">
        <f>'Training Courses &amp; Budget'!I87</f>
        <v>0</v>
      </c>
      <c r="J87" s="118">
        <f>IF(EXACT(I87, "Other"), 'Training Courses &amp; Budget'!F87,0)</f>
        <v>0</v>
      </c>
      <c r="K87" s="114">
        <f>IF(EXACT(I87, "Online"), 'Training Courses &amp; Budget'!F87,0)</f>
        <v>0</v>
      </c>
      <c r="L87" s="121">
        <f>IF(EXACT(I87, "In-Person"), 'Training Courses &amp; Budget'!F87,0)</f>
        <v>0</v>
      </c>
      <c r="N87" s="120">
        <f>'Training Courses &amp; Budget'!N87</f>
        <v>0</v>
      </c>
      <c r="O87" s="114">
        <f>IF(EXACT(N87, "Proprietary"), 'Training Courses &amp; Budget'!F87,0)</f>
        <v>0</v>
      </c>
      <c r="P87" s="121">
        <f>IF(EXACT(N87, "Non-Proprietary"), 'Training Courses &amp; Budget'!F87,0)</f>
        <v>0</v>
      </c>
    </row>
    <row r="88" spans="2:16" ht="15.75" thickBot="1">
      <c r="B88" s="120">
        <f>Table1[[#This Row],[Training Course Name]]</f>
        <v>0</v>
      </c>
      <c r="C88" s="114">
        <f>Table1[[#This Row],[Course Category
(Required for Regular SDF applications only)]]</f>
        <v>0</v>
      </c>
      <c r="D88" s="114">
        <f>IF(EXACT(C88, "Business Technical"), 'Training Courses &amp; Budget'!F88,0)</f>
        <v>0</v>
      </c>
      <c r="E88" s="114">
        <f>IF(EXACT(C88, "General Technical"), 'Training Courses &amp; Budget'!F88,0)</f>
        <v>0</v>
      </c>
      <c r="F88" s="151">
        <f>IF(EXACT(C88,"Non-Technical"),'Training Courses &amp; Budget'!F88,0)</f>
        <v>0</v>
      </c>
      <c r="G88" s="121" t="str">
        <f t="shared" si="1"/>
        <v>ERROR</v>
      </c>
      <c r="I88" s="120">
        <f>'Training Courses &amp; Budget'!I88</f>
        <v>0</v>
      </c>
      <c r="J88" s="118">
        <f>IF(EXACT(I88, "Other"), 'Training Courses &amp; Budget'!F88,0)</f>
        <v>0</v>
      </c>
      <c r="K88" s="114">
        <f>IF(EXACT(I88, "Online"), 'Training Courses &amp; Budget'!F88,0)</f>
        <v>0</v>
      </c>
      <c r="L88" s="121">
        <f>IF(EXACT(I88, "In-Person"), 'Training Courses &amp; Budget'!F88,0)</f>
        <v>0</v>
      </c>
      <c r="N88" s="120">
        <f>'Training Courses &amp; Budget'!N88</f>
        <v>0</v>
      </c>
      <c r="O88" s="114">
        <f>IF(EXACT(N88, "Proprietary"), 'Training Courses &amp; Budget'!F88,0)</f>
        <v>0</v>
      </c>
      <c r="P88" s="121">
        <f>IF(EXACT(N88, "Non-Proprietary"), 'Training Courses &amp; Budget'!F88,0)</f>
        <v>0</v>
      </c>
    </row>
    <row r="89" spans="2:16" ht="15.75" thickBot="1">
      <c r="B89" s="120">
        <f>Table1[[#This Row],[Training Course Name]]</f>
        <v>0</v>
      </c>
      <c r="C89" s="114">
        <f>Table1[[#This Row],[Course Category
(Required for Regular SDF applications only)]]</f>
        <v>0</v>
      </c>
      <c r="D89" s="114">
        <f>IF(EXACT(C89, "Business Technical"), 'Training Courses &amp; Budget'!F89,0)</f>
        <v>0</v>
      </c>
      <c r="E89" s="114">
        <f>IF(EXACT(C89, "General Technical"), 'Training Courses &amp; Budget'!F89,0)</f>
        <v>0</v>
      </c>
      <c r="F89" s="151">
        <f>IF(EXACT(C89,"Non-Technical"),'Training Courses &amp; Budget'!F89,0)</f>
        <v>0</v>
      </c>
      <c r="G89" s="121" t="str">
        <f t="shared" si="1"/>
        <v>ERROR</v>
      </c>
      <c r="I89" s="120">
        <f>'Training Courses &amp; Budget'!I89</f>
        <v>0</v>
      </c>
      <c r="J89" s="118">
        <f>IF(EXACT(I89, "Other"), 'Training Courses &amp; Budget'!F89,0)</f>
        <v>0</v>
      </c>
      <c r="K89" s="114">
        <f>IF(EXACT(I89, "Online"), 'Training Courses &amp; Budget'!F89,0)</f>
        <v>0</v>
      </c>
      <c r="L89" s="121">
        <f>IF(EXACT(I89, "In-Person"), 'Training Courses &amp; Budget'!F89,0)</f>
        <v>0</v>
      </c>
      <c r="N89" s="120">
        <f>'Training Courses &amp; Budget'!N89</f>
        <v>0</v>
      </c>
      <c r="O89" s="114">
        <f>IF(EXACT(N89, "Proprietary"), 'Training Courses &amp; Budget'!F89,0)</f>
        <v>0</v>
      </c>
      <c r="P89" s="121">
        <f>IF(EXACT(N89, "Non-Proprietary"), 'Training Courses &amp; Budget'!F89,0)</f>
        <v>0</v>
      </c>
    </row>
    <row r="90" spans="2:16" ht="15.75" thickBot="1">
      <c r="B90" s="120">
        <f>Table1[[#This Row],[Training Course Name]]</f>
        <v>0</v>
      </c>
      <c r="C90" s="114">
        <f>Table1[[#This Row],[Course Category
(Required for Regular SDF applications only)]]</f>
        <v>0</v>
      </c>
      <c r="D90" s="114">
        <f>IF(EXACT(C90, "Business Technical"), 'Training Courses &amp; Budget'!F90,0)</f>
        <v>0</v>
      </c>
      <c r="E90" s="114">
        <f>IF(EXACT(C90, "General Technical"), 'Training Courses &amp; Budget'!F90,0)</f>
        <v>0</v>
      </c>
      <c r="F90" s="151">
        <f>IF(EXACT(C90,"Non-Technical"),'Training Courses &amp; Budget'!F90,0)</f>
        <v>0</v>
      </c>
      <c r="G90" s="121" t="str">
        <f t="shared" si="1"/>
        <v>ERROR</v>
      </c>
      <c r="I90" s="120">
        <f>'Training Courses &amp; Budget'!I90</f>
        <v>0</v>
      </c>
      <c r="J90" s="118">
        <f>IF(EXACT(I90, "Other"), 'Training Courses &amp; Budget'!F90,0)</f>
        <v>0</v>
      </c>
      <c r="K90" s="114">
        <f>IF(EXACT(I90, "Online"), 'Training Courses &amp; Budget'!F90,0)</f>
        <v>0</v>
      </c>
      <c r="L90" s="121">
        <f>IF(EXACT(I90, "In-Person"), 'Training Courses &amp; Budget'!F90,0)</f>
        <v>0</v>
      </c>
      <c r="N90" s="120">
        <f>'Training Courses &amp; Budget'!N90</f>
        <v>0</v>
      </c>
      <c r="O90" s="114">
        <f>IF(EXACT(N90, "Proprietary"), 'Training Courses &amp; Budget'!F90,0)</f>
        <v>0</v>
      </c>
      <c r="P90" s="121">
        <f>IF(EXACT(N90, "Non-Proprietary"), 'Training Courses &amp; Budget'!F90,0)</f>
        <v>0</v>
      </c>
    </row>
    <row r="91" spans="2:16" ht="15.75" thickBot="1">
      <c r="B91" s="120">
        <f>Table1[[#This Row],[Training Course Name]]</f>
        <v>0</v>
      </c>
      <c r="C91" s="114">
        <f>Table1[[#This Row],[Course Category
(Required for Regular SDF applications only)]]</f>
        <v>0</v>
      </c>
      <c r="D91" s="114">
        <f>IF(EXACT(C91, "Business Technical"), 'Training Courses &amp; Budget'!F91,0)</f>
        <v>0</v>
      </c>
      <c r="E91" s="114">
        <f>IF(EXACT(C91, "General Technical"), 'Training Courses &amp; Budget'!F91,0)</f>
        <v>0</v>
      </c>
      <c r="F91" s="151">
        <f>IF(EXACT(C91,"Non-Technical"),'Training Courses &amp; Budget'!F91,0)</f>
        <v>0</v>
      </c>
      <c r="G91" s="121" t="str">
        <f t="shared" si="1"/>
        <v>ERROR</v>
      </c>
      <c r="I91" s="120">
        <f>'Training Courses &amp; Budget'!I91</f>
        <v>0</v>
      </c>
      <c r="J91" s="118">
        <f>IF(EXACT(I91, "Other"), 'Training Courses &amp; Budget'!F91,0)</f>
        <v>0</v>
      </c>
      <c r="K91" s="114">
        <f>IF(EXACT(I91, "Online"), 'Training Courses &amp; Budget'!F91,0)</f>
        <v>0</v>
      </c>
      <c r="L91" s="121">
        <f>IF(EXACT(I91, "In-Person"), 'Training Courses &amp; Budget'!F91,0)</f>
        <v>0</v>
      </c>
      <c r="N91" s="120">
        <f>'Training Courses &amp; Budget'!N91</f>
        <v>0</v>
      </c>
      <c r="O91" s="114">
        <f>IF(EXACT(N91, "Proprietary"), 'Training Courses &amp; Budget'!F91,0)</f>
        <v>0</v>
      </c>
      <c r="P91" s="121">
        <f>IF(EXACT(N91, "Non-Proprietary"), 'Training Courses &amp; Budget'!F91,0)</f>
        <v>0</v>
      </c>
    </row>
    <row r="92" spans="2:16" ht="15.75" thickBot="1">
      <c r="B92" s="120">
        <f>Table1[[#This Row],[Training Course Name]]</f>
        <v>0</v>
      </c>
      <c r="C92" s="114">
        <f>Table1[[#This Row],[Course Category
(Required for Regular SDF applications only)]]</f>
        <v>0</v>
      </c>
      <c r="D92" s="114">
        <f>IF(EXACT(C92, "Business Technical"), 'Training Courses &amp; Budget'!F92,0)</f>
        <v>0</v>
      </c>
      <c r="E92" s="114">
        <f>IF(EXACT(C92, "General Technical"), 'Training Courses &amp; Budget'!F92,0)</f>
        <v>0</v>
      </c>
      <c r="F92" s="151">
        <f>IF(EXACT(C92,"Non-Technical"),'Training Courses &amp; Budget'!F92,0)</f>
        <v>0</v>
      </c>
      <c r="G92" s="121" t="str">
        <f t="shared" si="1"/>
        <v>ERROR</v>
      </c>
      <c r="I92" s="120">
        <f>'Training Courses &amp; Budget'!I92</f>
        <v>0</v>
      </c>
      <c r="J92" s="118">
        <f>IF(EXACT(I92, "Other"), 'Training Courses &amp; Budget'!F92,0)</f>
        <v>0</v>
      </c>
      <c r="K92" s="114">
        <f>IF(EXACT(I92, "Online"), 'Training Courses &amp; Budget'!F92,0)</f>
        <v>0</v>
      </c>
      <c r="L92" s="121">
        <f>IF(EXACT(I92, "In-Person"), 'Training Courses &amp; Budget'!F92,0)</f>
        <v>0</v>
      </c>
      <c r="N92" s="120">
        <f>'Training Courses &amp; Budget'!N92</f>
        <v>0</v>
      </c>
      <c r="O92" s="114">
        <f>IF(EXACT(N92, "Proprietary"), 'Training Courses &amp; Budget'!F92,0)</f>
        <v>0</v>
      </c>
      <c r="P92" s="121">
        <f>IF(EXACT(N92, "Non-Proprietary"), 'Training Courses &amp; Budget'!F92,0)</f>
        <v>0</v>
      </c>
    </row>
    <row r="93" spans="2:16" ht="15.75" thickBot="1">
      <c r="B93" s="120">
        <f>Table1[[#This Row],[Training Course Name]]</f>
        <v>0</v>
      </c>
      <c r="C93" s="114">
        <f>Table1[[#This Row],[Course Category
(Required for Regular SDF applications only)]]</f>
        <v>0</v>
      </c>
      <c r="D93" s="114">
        <f>IF(EXACT(C93, "Business Technical"), 'Training Courses &amp; Budget'!F93,0)</f>
        <v>0</v>
      </c>
      <c r="E93" s="114">
        <f>IF(EXACT(C93, "General Technical"), 'Training Courses &amp; Budget'!F93,0)</f>
        <v>0</v>
      </c>
      <c r="F93" s="151">
        <f>IF(EXACT(C93,"Non-Technical"),'Training Courses &amp; Budget'!F93,0)</f>
        <v>0</v>
      </c>
      <c r="G93" s="121" t="str">
        <f t="shared" si="1"/>
        <v>ERROR</v>
      </c>
      <c r="I93" s="120">
        <f>'Training Courses &amp; Budget'!I93</f>
        <v>0</v>
      </c>
      <c r="J93" s="118">
        <f>IF(EXACT(I93, "Other"), 'Training Courses &amp; Budget'!F93,0)</f>
        <v>0</v>
      </c>
      <c r="K93" s="114">
        <f>IF(EXACT(I93, "Online"), 'Training Courses &amp; Budget'!F93,0)</f>
        <v>0</v>
      </c>
      <c r="L93" s="121">
        <f>IF(EXACT(I93, "In-Person"), 'Training Courses &amp; Budget'!F93,0)</f>
        <v>0</v>
      </c>
      <c r="N93" s="120">
        <f>'Training Courses &amp; Budget'!N93</f>
        <v>0</v>
      </c>
      <c r="O93" s="114">
        <f>IF(EXACT(N93, "Proprietary"), 'Training Courses &amp; Budget'!F93,0)</f>
        <v>0</v>
      </c>
      <c r="P93" s="121">
        <f>IF(EXACT(N93, "Non-Proprietary"), 'Training Courses &amp; Budget'!F93,0)</f>
        <v>0</v>
      </c>
    </row>
    <row r="94" spans="2:16" ht="15.75" thickBot="1">
      <c r="B94" s="120">
        <f>Table1[[#This Row],[Training Course Name]]</f>
        <v>0</v>
      </c>
      <c r="C94" s="114">
        <f>Table1[[#This Row],[Course Category
(Required for Regular SDF applications only)]]</f>
        <v>0</v>
      </c>
      <c r="D94" s="114">
        <f>IF(EXACT(C94, "Business Technical"), 'Training Courses &amp; Budget'!F94,0)</f>
        <v>0</v>
      </c>
      <c r="E94" s="114">
        <f>IF(EXACT(C94, "General Technical"), 'Training Courses &amp; Budget'!F94,0)</f>
        <v>0</v>
      </c>
      <c r="F94" s="151">
        <f>IF(EXACT(C94,"Non-Technical"),'Training Courses &amp; Budget'!F94,0)</f>
        <v>0</v>
      </c>
      <c r="G94" s="121" t="str">
        <f t="shared" si="1"/>
        <v>ERROR</v>
      </c>
      <c r="I94" s="120">
        <f>'Training Courses &amp; Budget'!I94</f>
        <v>0</v>
      </c>
      <c r="J94" s="118">
        <f>IF(EXACT(I94, "Other"), 'Training Courses &amp; Budget'!F94,0)</f>
        <v>0</v>
      </c>
      <c r="K94" s="114">
        <f>IF(EXACT(I94, "Online"), 'Training Courses &amp; Budget'!F94,0)</f>
        <v>0</v>
      </c>
      <c r="L94" s="121">
        <f>IF(EXACT(I94, "In-Person"), 'Training Courses &amp; Budget'!F94,0)</f>
        <v>0</v>
      </c>
      <c r="N94" s="120">
        <f>'Training Courses &amp; Budget'!N94</f>
        <v>0</v>
      </c>
      <c r="O94" s="114">
        <f>IF(EXACT(N94, "Proprietary"), 'Training Courses &amp; Budget'!F94,0)</f>
        <v>0</v>
      </c>
      <c r="P94" s="121">
        <f>IF(EXACT(N94, "Non-Proprietary"), 'Training Courses &amp; Budget'!F94,0)</f>
        <v>0</v>
      </c>
    </row>
    <row r="95" spans="2:16" ht="15.75" thickBot="1">
      <c r="B95" s="120">
        <f>Table1[[#This Row],[Training Course Name]]</f>
        <v>0</v>
      </c>
      <c r="C95" s="114">
        <f>Table1[[#This Row],[Course Category
(Required for Regular SDF applications only)]]</f>
        <v>0</v>
      </c>
      <c r="D95" s="114">
        <f>IF(EXACT(C95, "Business Technical"), 'Training Courses &amp; Budget'!F95,0)</f>
        <v>0</v>
      </c>
      <c r="E95" s="114">
        <f>IF(EXACT(C95, "General Technical"), 'Training Courses &amp; Budget'!F95,0)</f>
        <v>0</v>
      </c>
      <c r="F95" s="151">
        <f>IF(EXACT(C95,"Non-Technical"),'Training Courses &amp; Budget'!F95,0)</f>
        <v>0</v>
      </c>
      <c r="G95" s="121" t="str">
        <f t="shared" si="1"/>
        <v>ERROR</v>
      </c>
      <c r="I95" s="120">
        <f>'Training Courses &amp; Budget'!I95</f>
        <v>0</v>
      </c>
      <c r="J95" s="118">
        <f>IF(EXACT(I95, "Other"), 'Training Courses &amp; Budget'!F95,0)</f>
        <v>0</v>
      </c>
      <c r="K95" s="114">
        <f>IF(EXACT(I95, "Online"), 'Training Courses &amp; Budget'!F95,0)</f>
        <v>0</v>
      </c>
      <c r="L95" s="121">
        <f>IF(EXACT(I95, "In-Person"), 'Training Courses &amp; Budget'!F95,0)</f>
        <v>0</v>
      </c>
      <c r="N95" s="120">
        <f>'Training Courses &amp; Budget'!N95</f>
        <v>0</v>
      </c>
      <c r="O95" s="114">
        <f>IF(EXACT(N95, "Proprietary"), 'Training Courses &amp; Budget'!F95,0)</f>
        <v>0</v>
      </c>
      <c r="P95" s="121">
        <f>IF(EXACT(N95, "Non-Proprietary"), 'Training Courses &amp; Budget'!F95,0)</f>
        <v>0</v>
      </c>
    </row>
    <row r="96" spans="2:16" ht="15.75" thickBot="1">
      <c r="B96" s="120">
        <f>Table1[[#This Row],[Training Course Name]]</f>
        <v>0</v>
      </c>
      <c r="C96" s="114">
        <f>Table1[[#This Row],[Course Category
(Required for Regular SDF applications only)]]</f>
        <v>0</v>
      </c>
      <c r="D96" s="114">
        <f>IF(EXACT(C96, "Business Technical"), 'Training Courses &amp; Budget'!F96,0)</f>
        <v>0</v>
      </c>
      <c r="E96" s="114">
        <f>IF(EXACT(C96, "General Technical"), 'Training Courses &amp; Budget'!F96,0)</f>
        <v>0</v>
      </c>
      <c r="F96" s="151">
        <f>IF(EXACT(C96,"Non-Technical"),'Training Courses &amp; Budget'!F96,0)</f>
        <v>0</v>
      </c>
      <c r="G96" s="121" t="str">
        <f t="shared" si="1"/>
        <v>ERROR</v>
      </c>
      <c r="I96" s="120">
        <f>'Training Courses &amp; Budget'!I96</f>
        <v>0</v>
      </c>
      <c r="J96" s="118">
        <f>IF(EXACT(I96, "Other"), 'Training Courses &amp; Budget'!F96,0)</f>
        <v>0</v>
      </c>
      <c r="K96" s="114">
        <f>IF(EXACT(I96, "Online"), 'Training Courses &amp; Budget'!F96,0)</f>
        <v>0</v>
      </c>
      <c r="L96" s="121">
        <f>IF(EXACT(I96, "In-Person"), 'Training Courses &amp; Budget'!F96,0)</f>
        <v>0</v>
      </c>
      <c r="N96" s="120">
        <f>'Training Courses &amp; Budget'!N96</f>
        <v>0</v>
      </c>
      <c r="O96" s="114">
        <f>IF(EXACT(N96, "Proprietary"), 'Training Courses &amp; Budget'!F96,0)</f>
        <v>0</v>
      </c>
      <c r="P96" s="121">
        <f>IF(EXACT(N96, "Non-Proprietary"), 'Training Courses &amp; Budget'!F96,0)</f>
        <v>0</v>
      </c>
    </row>
    <row r="97" spans="2:16" ht="15.75" thickBot="1">
      <c r="B97" s="120">
        <f>Table1[[#This Row],[Training Course Name]]</f>
        <v>0</v>
      </c>
      <c r="C97" s="114">
        <f>Table1[[#This Row],[Course Category
(Required for Regular SDF applications only)]]</f>
        <v>0</v>
      </c>
      <c r="D97" s="114">
        <f>IF(EXACT(C97, "Business Technical"), 'Training Courses &amp; Budget'!F97,0)</f>
        <v>0</v>
      </c>
      <c r="E97" s="114">
        <f>IF(EXACT(C97, "General Technical"), 'Training Courses &amp; Budget'!F97,0)</f>
        <v>0</v>
      </c>
      <c r="F97" s="151">
        <f>IF(EXACT(C97,"Non-Technical"),'Training Courses &amp; Budget'!F97,0)</f>
        <v>0</v>
      </c>
      <c r="G97" s="121" t="str">
        <f t="shared" si="1"/>
        <v>ERROR</v>
      </c>
      <c r="I97" s="120">
        <f>'Training Courses &amp; Budget'!I97</f>
        <v>0</v>
      </c>
      <c r="J97" s="118">
        <f>IF(EXACT(I97, "Other"), 'Training Courses &amp; Budget'!F97,0)</f>
        <v>0</v>
      </c>
      <c r="K97" s="114">
        <f>IF(EXACT(I97, "Online"), 'Training Courses &amp; Budget'!F97,0)</f>
        <v>0</v>
      </c>
      <c r="L97" s="121">
        <f>IF(EXACT(I97, "In-Person"), 'Training Courses &amp; Budget'!F97,0)</f>
        <v>0</v>
      </c>
      <c r="N97" s="120">
        <f>'Training Courses &amp; Budget'!N97</f>
        <v>0</v>
      </c>
      <c r="O97" s="114">
        <f>IF(EXACT(N97, "Proprietary"), 'Training Courses &amp; Budget'!F97,0)</f>
        <v>0</v>
      </c>
      <c r="P97" s="121">
        <f>IF(EXACT(N97, "Non-Proprietary"), 'Training Courses &amp; Budget'!F97,0)</f>
        <v>0</v>
      </c>
    </row>
    <row r="98" spans="2:16" ht="15.75" thickBot="1">
      <c r="B98" s="120">
        <f>Table1[[#This Row],[Training Course Name]]</f>
        <v>0</v>
      </c>
      <c r="C98" s="114">
        <f>Table1[[#This Row],[Course Category
(Required for Regular SDF applications only)]]</f>
        <v>0</v>
      </c>
      <c r="D98" s="114">
        <f>IF(EXACT(C98, "Business Technical"), 'Training Courses &amp; Budget'!F98,0)</f>
        <v>0</v>
      </c>
      <c r="E98" s="114">
        <f>IF(EXACT(C98, "General Technical"), 'Training Courses &amp; Budget'!F98,0)</f>
        <v>0</v>
      </c>
      <c r="F98" s="151">
        <f>IF(EXACT(C98,"Non-Technical"),'Training Courses &amp; Budget'!F98,0)</f>
        <v>0</v>
      </c>
      <c r="G98" s="121" t="str">
        <f t="shared" si="1"/>
        <v>ERROR</v>
      </c>
      <c r="I98" s="120">
        <f>'Training Courses &amp; Budget'!I98</f>
        <v>0</v>
      </c>
      <c r="J98" s="118">
        <f>IF(EXACT(I98, "Other"), 'Training Courses &amp; Budget'!F98,0)</f>
        <v>0</v>
      </c>
      <c r="K98" s="114">
        <f>IF(EXACT(I98, "Online"), 'Training Courses &amp; Budget'!F98,0)</f>
        <v>0</v>
      </c>
      <c r="L98" s="121">
        <f>IF(EXACT(I98, "In-Person"), 'Training Courses &amp; Budget'!F98,0)</f>
        <v>0</v>
      </c>
      <c r="N98" s="120">
        <f>'Training Courses &amp; Budget'!N98</f>
        <v>0</v>
      </c>
      <c r="O98" s="114">
        <f>IF(EXACT(N98, "Proprietary"), 'Training Courses &amp; Budget'!F98,0)</f>
        <v>0</v>
      </c>
      <c r="P98" s="121">
        <f>IF(EXACT(N98, "Non-Proprietary"), 'Training Courses &amp; Budget'!F98,0)</f>
        <v>0</v>
      </c>
    </row>
    <row r="99" spans="2:16" ht="15.75" thickBot="1">
      <c r="B99" s="120">
        <f>Table1[[#This Row],[Training Course Name]]</f>
        <v>0</v>
      </c>
      <c r="C99" s="114">
        <f>Table1[[#This Row],[Course Category
(Required for Regular SDF applications only)]]</f>
        <v>0</v>
      </c>
      <c r="D99" s="114">
        <f>IF(EXACT(C99, "Business Technical"), 'Training Courses &amp; Budget'!F99,0)</f>
        <v>0</v>
      </c>
      <c r="E99" s="114">
        <f>IF(EXACT(C99, "General Technical"), 'Training Courses &amp; Budget'!F99,0)</f>
        <v>0</v>
      </c>
      <c r="F99" s="151">
        <f>IF(EXACT(C99,"Non-Technical"),'Training Courses &amp; Budget'!F99,0)</f>
        <v>0</v>
      </c>
      <c r="G99" s="121" t="str">
        <f t="shared" si="1"/>
        <v>ERROR</v>
      </c>
      <c r="I99" s="120">
        <f>'Training Courses &amp; Budget'!I99</f>
        <v>0</v>
      </c>
      <c r="J99" s="118">
        <f>IF(EXACT(I99, "Other"), 'Training Courses &amp; Budget'!F99,0)</f>
        <v>0</v>
      </c>
      <c r="K99" s="114">
        <f>IF(EXACT(I99, "Online"), 'Training Courses &amp; Budget'!F99,0)</f>
        <v>0</v>
      </c>
      <c r="L99" s="121">
        <f>IF(EXACT(I99, "In-Person"), 'Training Courses &amp; Budget'!F99,0)</f>
        <v>0</v>
      </c>
      <c r="N99" s="120">
        <f>'Training Courses &amp; Budget'!N99</f>
        <v>0</v>
      </c>
      <c r="O99" s="114">
        <f>IF(EXACT(N99, "Proprietary"), 'Training Courses &amp; Budget'!F99,0)</f>
        <v>0</v>
      </c>
      <c r="P99" s="121">
        <f>IF(EXACT(N99, "Non-Proprietary"), 'Training Courses &amp; Budget'!F99,0)</f>
        <v>0</v>
      </c>
    </row>
    <row r="100" spans="2:16" ht="15.75" thickBot="1">
      <c r="B100" s="120">
        <f>Table1[[#This Row],[Training Course Name]]</f>
        <v>0</v>
      </c>
      <c r="C100" s="114">
        <f>Table1[[#This Row],[Course Category
(Required for Regular SDF applications only)]]</f>
        <v>0</v>
      </c>
      <c r="D100" s="114">
        <f>IF(EXACT(C100, "Business Technical"), 'Training Courses &amp; Budget'!F100,0)</f>
        <v>0</v>
      </c>
      <c r="E100" s="114">
        <f>IF(EXACT(C100, "General Technical"), 'Training Courses &amp; Budget'!F100,0)</f>
        <v>0</v>
      </c>
      <c r="F100" s="151">
        <f>IF(EXACT(C100,"Non-Technical"),'Training Courses &amp; Budget'!F100,0)</f>
        <v>0</v>
      </c>
      <c r="G100" s="121" t="str">
        <f t="shared" si="1"/>
        <v>ERROR</v>
      </c>
      <c r="I100" s="120">
        <f>'Training Courses &amp; Budget'!I100</f>
        <v>0</v>
      </c>
      <c r="J100" s="118">
        <f>IF(EXACT(I100, "Other"), 'Training Courses &amp; Budget'!F100,0)</f>
        <v>0</v>
      </c>
      <c r="K100" s="114">
        <f>IF(EXACT(I100, "Online"), 'Training Courses &amp; Budget'!F100,0)</f>
        <v>0</v>
      </c>
      <c r="L100" s="121">
        <f>IF(EXACT(I100, "In-Person"), 'Training Courses &amp; Budget'!F100,0)</f>
        <v>0</v>
      </c>
      <c r="N100" s="120">
        <f>'Training Courses &amp; Budget'!N100</f>
        <v>0</v>
      </c>
      <c r="O100" s="114">
        <f>IF(EXACT(N100, "Proprietary"), 'Training Courses &amp; Budget'!F100,0)</f>
        <v>0</v>
      </c>
      <c r="P100" s="121">
        <f>IF(EXACT(N100, "Non-Proprietary"), 'Training Courses &amp; Budget'!F100,0)</f>
        <v>0</v>
      </c>
    </row>
    <row r="101" spans="2:16" ht="15.75" thickBot="1">
      <c r="B101" s="120">
        <f>Table1[[#This Row],[Training Course Name]]</f>
        <v>0</v>
      </c>
      <c r="C101" s="114">
        <f>Table1[[#This Row],[Course Category
(Required for Regular SDF applications only)]]</f>
        <v>0</v>
      </c>
      <c r="D101" s="114">
        <f>IF(EXACT(C101, "Business Technical"), 'Training Courses &amp; Budget'!F101,0)</f>
        <v>0</v>
      </c>
      <c r="E101" s="114">
        <f>IF(EXACT(C101, "General Technical"), 'Training Courses &amp; Budget'!F101,0)</f>
        <v>0</v>
      </c>
      <c r="F101" s="151">
        <f>IF(EXACT(C101,"Non-Technical"),'Training Courses &amp; Budget'!F101,0)</f>
        <v>0</v>
      </c>
      <c r="G101" s="121" t="str">
        <f t="shared" si="1"/>
        <v>ERROR</v>
      </c>
      <c r="I101" s="120">
        <f>'Training Courses &amp; Budget'!I101</f>
        <v>0</v>
      </c>
      <c r="J101" s="118">
        <f>IF(EXACT(I101, "Other"), 'Training Courses &amp; Budget'!F101,0)</f>
        <v>0</v>
      </c>
      <c r="K101" s="114">
        <f>IF(EXACT(I101, "Online"), 'Training Courses &amp; Budget'!F101,0)</f>
        <v>0</v>
      </c>
      <c r="L101" s="121">
        <f>IF(EXACT(I101, "In-Person"), 'Training Courses &amp; Budget'!F101,0)</f>
        <v>0</v>
      </c>
      <c r="N101" s="120">
        <f>'Training Courses &amp; Budget'!N101</f>
        <v>0</v>
      </c>
      <c r="O101" s="114">
        <f>IF(EXACT(N101, "Proprietary"), 'Training Courses &amp; Budget'!F101,0)</f>
        <v>0</v>
      </c>
      <c r="P101" s="121">
        <f>IF(EXACT(N101, "Non-Proprietary"), 'Training Courses &amp; Budget'!F101,0)</f>
        <v>0</v>
      </c>
    </row>
    <row r="102" spans="2:16" ht="15.75" thickBot="1">
      <c r="B102" s="120">
        <f>Table1[[#This Row],[Training Course Name]]</f>
        <v>0</v>
      </c>
      <c r="C102" s="114">
        <f>Table1[[#This Row],[Course Category
(Required for Regular SDF applications only)]]</f>
        <v>0</v>
      </c>
      <c r="D102" s="114">
        <f>IF(EXACT(C102, "Business Technical"), 'Training Courses &amp; Budget'!F102,0)</f>
        <v>0</v>
      </c>
      <c r="E102" s="114">
        <f>IF(EXACT(C102, "General Technical"), 'Training Courses &amp; Budget'!F102,0)</f>
        <v>0</v>
      </c>
      <c r="F102" s="151">
        <f>IF(EXACT(C102,"Non-Technical"),'Training Courses &amp; Budget'!F102,0)</f>
        <v>0</v>
      </c>
      <c r="G102" s="121" t="str">
        <f t="shared" si="1"/>
        <v>ERROR</v>
      </c>
      <c r="I102" s="120">
        <f>'Training Courses &amp; Budget'!I102</f>
        <v>0</v>
      </c>
      <c r="J102" s="118">
        <f>IF(EXACT(I102, "Other"), 'Training Courses &amp; Budget'!F102,0)</f>
        <v>0</v>
      </c>
      <c r="K102" s="114">
        <f>IF(EXACT(I102, "Online"), 'Training Courses &amp; Budget'!F102,0)</f>
        <v>0</v>
      </c>
      <c r="L102" s="121">
        <f>IF(EXACT(I102, "In-Person"), 'Training Courses &amp; Budget'!F102,0)</f>
        <v>0</v>
      </c>
      <c r="N102" s="120">
        <f>'Training Courses &amp; Budget'!N102</f>
        <v>0</v>
      </c>
      <c r="O102" s="114">
        <f>IF(EXACT(N102, "Proprietary"), 'Training Courses &amp; Budget'!F102,0)</f>
        <v>0</v>
      </c>
      <c r="P102" s="121">
        <f>IF(EXACT(N102, "Non-Proprietary"), 'Training Courses &amp; Budget'!F102,0)</f>
        <v>0</v>
      </c>
    </row>
    <row r="103" spans="2:16" ht="15.75" thickBot="1">
      <c r="B103" s="120">
        <f>Table1[[#This Row],[Training Course Name]]</f>
        <v>0</v>
      </c>
      <c r="C103" s="114">
        <f>Table1[[#This Row],[Course Category
(Required for Regular SDF applications only)]]</f>
        <v>0</v>
      </c>
      <c r="D103" s="114">
        <f>IF(EXACT(C103, "Business Technical"), 'Training Courses &amp; Budget'!F103,0)</f>
        <v>0</v>
      </c>
      <c r="E103" s="114">
        <f>IF(EXACT(C103, "General Technical"), 'Training Courses &amp; Budget'!F103,0)</f>
        <v>0</v>
      </c>
      <c r="F103" s="151">
        <f>IF(EXACT(C103,"Non-Technical"),'Training Courses &amp; Budget'!F103,0)</f>
        <v>0</v>
      </c>
      <c r="G103" s="121" t="str">
        <f t="shared" si="1"/>
        <v>ERROR</v>
      </c>
      <c r="I103" s="120">
        <f>'Training Courses &amp; Budget'!I103</f>
        <v>0</v>
      </c>
      <c r="J103" s="118">
        <f>IF(EXACT(I103, "Other"), 'Training Courses &amp; Budget'!F103,0)</f>
        <v>0</v>
      </c>
      <c r="K103" s="114">
        <f>IF(EXACT(I103, "Online"), 'Training Courses &amp; Budget'!F103,0)</f>
        <v>0</v>
      </c>
      <c r="L103" s="121">
        <f>IF(EXACT(I103, "In-Person"), 'Training Courses &amp; Budget'!F103,0)</f>
        <v>0</v>
      </c>
      <c r="N103" s="120">
        <f>'Training Courses &amp; Budget'!N103</f>
        <v>0</v>
      </c>
      <c r="O103" s="114">
        <f>IF(EXACT(N103, "Proprietary"), 'Training Courses &amp; Budget'!F103,0)</f>
        <v>0</v>
      </c>
      <c r="P103" s="121">
        <f>IF(EXACT(N103, "Non-Proprietary"), 'Training Courses &amp; Budget'!F103,0)</f>
        <v>0</v>
      </c>
    </row>
    <row r="104" spans="2:16" ht="15.75" thickBot="1">
      <c r="B104" s="120">
        <f>Table1[[#This Row],[Training Course Name]]</f>
        <v>0</v>
      </c>
      <c r="C104" s="114">
        <f>Table1[[#This Row],[Course Category
(Required for Regular SDF applications only)]]</f>
        <v>0</v>
      </c>
      <c r="D104" s="114">
        <f>IF(EXACT(C104, "Business Technical"), 'Training Courses &amp; Budget'!F104,0)</f>
        <v>0</v>
      </c>
      <c r="E104" s="114">
        <f>IF(EXACT(C104, "General Technical"), 'Training Courses &amp; Budget'!F104,0)</f>
        <v>0</v>
      </c>
      <c r="F104" s="151">
        <f>IF(EXACT(C104,"Non-Technical"),'Training Courses &amp; Budget'!F104,0)</f>
        <v>0</v>
      </c>
      <c r="G104" s="121" t="str">
        <f t="shared" si="1"/>
        <v>ERROR</v>
      </c>
      <c r="I104" s="120">
        <f>'Training Courses &amp; Budget'!I104</f>
        <v>0</v>
      </c>
      <c r="J104" s="118">
        <f>IF(EXACT(I104, "Other"), 'Training Courses &amp; Budget'!F104,0)</f>
        <v>0</v>
      </c>
      <c r="K104" s="114">
        <f>IF(EXACT(I104, "Online"), 'Training Courses &amp; Budget'!F104,0)</f>
        <v>0</v>
      </c>
      <c r="L104" s="121">
        <f>IF(EXACT(I104, "In-Person"), 'Training Courses &amp; Budget'!F104,0)</f>
        <v>0</v>
      </c>
      <c r="N104" s="120">
        <f>'Training Courses &amp; Budget'!N104</f>
        <v>0</v>
      </c>
      <c r="O104" s="114">
        <f>IF(EXACT(N104, "Proprietary"), 'Training Courses &amp; Budget'!F104,0)</f>
        <v>0</v>
      </c>
      <c r="P104" s="121">
        <f>IF(EXACT(N104, "Non-Proprietary"), 'Training Courses &amp; Budget'!F104,0)</f>
        <v>0</v>
      </c>
    </row>
    <row r="105" spans="2:16" ht="15.75" thickBot="1">
      <c r="B105" s="120">
        <f>Table1[[#This Row],[Training Course Name]]</f>
        <v>0</v>
      </c>
      <c r="C105" s="114">
        <f>Table1[[#This Row],[Course Category
(Required for Regular SDF applications only)]]</f>
        <v>0</v>
      </c>
      <c r="D105" s="114">
        <f>IF(EXACT(C105, "Business Technical"), 'Training Courses &amp; Budget'!F105,0)</f>
        <v>0</v>
      </c>
      <c r="E105" s="114">
        <f>IF(EXACT(C105, "General Technical"), 'Training Courses &amp; Budget'!F105,0)</f>
        <v>0</v>
      </c>
      <c r="F105" s="151">
        <f>IF(EXACT(C105,"Non-Technical"),'Training Courses &amp; Budget'!F105,0)</f>
        <v>0</v>
      </c>
      <c r="G105" s="121" t="str">
        <f t="shared" si="1"/>
        <v>ERROR</v>
      </c>
      <c r="I105" s="120">
        <f>'Training Courses &amp; Budget'!I105</f>
        <v>0</v>
      </c>
      <c r="J105" s="118">
        <f>IF(EXACT(I105, "Other"), 'Training Courses &amp; Budget'!F105,0)</f>
        <v>0</v>
      </c>
      <c r="K105" s="114">
        <f>IF(EXACT(I105, "Online"), 'Training Courses &amp; Budget'!F105,0)</f>
        <v>0</v>
      </c>
      <c r="L105" s="121">
        <f>IF(EXACT(I105, "In-Person"), 'Training Courses &amp; Budget'!F105,0)</f>
        <v>0</v>
      </c>
      <c r="N105" s="120">
        <f>'Training Courses &amp; Budget'!N105</f>
        <v>0</v>
      </c>
      <c r="O105" s="114">
        <f>IF(EXACT(N105, "Proprietary"), 'Training Courses &amp; Budget'!F105,0)</f>
        <v>0</v>
      </c>
      <c r="P105" s="121">
        <f>IF(EXACT(N105, "Non-Proprietary"), 'Training Courses &amp; Budget'!F105,0)</f>
        <v>0</v>
      </c>
    </row>
    <row r="106" spans="2:16" ht="15.75" thickBot="1">
      <c r="B106" s="120">
        <f>Table1[[#This Row],[Training Course Name]]</f>
        <v>0</v>
      </c>
      <c r="C106" s="114">
        <f>Table1[[#This Row],[Course Category
(Required for Regular SDF applications only)]]</f>
        <v>0</v>
      </c>
      <c r="D106" s="114">
        <f>IF(EXACT(C106, "Business Technical"), 'Training Courses &amp; Budget'!F106,0)</f>
        <v>0</v>
      </c>
      <c r="E106" s="114">
        <f>IF(EXACT(C106, "General Technical"), 'Training Courses &amp; Budget'!F106,0)</f>
        <v>0</v>
      </c>
      <c r="F106" s="151">
        <f>IF(EXACT(C106,"Non-Technical"),'Training Courses &amp; Budget'!F106,0)</f>
        <v>0</v>
      </c>
      <c r="G106" s="121" t="str">
        <f t="shared" si="1"/>
        <v>ERROR</v>
      </c>
      <c r="I106" s="120">
        <f>'Training Courses &amp; Budget'!I106</f>
        <v>0</v>
      </c>
      <c r="J106" s="118">
        <f>IF(EXACT(I106, "Other"), 'Training Courses &amp; Budget'!F106,0)</f>
        <v>0</v>
      </c>
      <c r="K106" s="114">
        <f>IF(EXACT(I106, "Online"), 'Training Courses &amp; Budget'!F106,0)</f>
        <v>0</v>
      </c>
      <c r="L106" s="121">
        <f>IF(EXACT(I106, "In-Person"), 'Training Courses &amp; Budget'!F106,0)</f>
        <v>0</v>
      </c>
      <c r="N106" s="120">
        <f>'Training Courses &amp; Budget'!N106</f>
        <v>0</v>
      </c>
      <c r="O106" s="114">
        <f>IF(EXACT(N106, "Proprietary"), 'Training Courses &amp; Budget'!F106,0)</f>
        <v>0</v>
      </c>
      <c r="P106" s="121">
        <f>IF(EXACT(N106, "Non-Proprietary"), 'Training Courses &amp; Budget'!F106,0)</f>
        <v>0</v>
      </c>
    </row>
    <row r="107" spans="2:16" ht="15.75" thickBot="1">
      <c r="B107" s="120">
        <f>Table1[[#This Row],[Training Course Name]]</f>
        <v>0</v>
      </c>
      <c r="C107" s="114">
        <f>Table1[[#This Row],[Course Category
(Required for Regular SDF applications only)]]</f>
        <v>0</v>
      </c>
      <c r="D107" s="114">
        <f>IF(EXACT(C107, "Business Technical"), 'Training Courses &amp; Budget'!F107,0)</f>
        <v>0</v>
      </c>
      <c r="E107" s="114">
        <f>IF(EXACT(C107, "General Technical"), 'Training Courses &amp; Budget'!F107,0)</f>
        <v>0</v>
      </c>
      <c r="F107" s="151">
        <f>IF(EXACT(C107,"Non-Technical"),'Training Courses &amp; Budget'!F107,0)</f>
        <v>0</v>
      </c>
      <c r="G107" s="121" t="str">
        <f t="shared" si="1"/>
        <v>ERROR</v>
      </c>
      <c r="I107" s="120">
        <f>'Training Courses &amp; Budget'!I107</f>
        <v>0</v>
      </c>
      <c r="J107" s="118">
        <f>IF(EXACT(I107, "Other"), 'Training Courses &amp; Budget'!F107,0)</f>
        <v>0</v>
      </c>
      <c r="K107" s="114">
        <f>IF(EXACT(I107, "Online"), 'Training Courses &amp; Budget'!F107,0)</f>
        <v>0</v>
      </c>
      <c r="L107" s="121">
        <f>IF(EXACT(I107, "In-Person"), 'Training Courses &amp; Budget'!F107,0)</f>
        <v>0</v>
      </c>
      <c r="N107" s="120">
        <f>'Training Courses &amp; Budget'!N107</f>
        <v>0</v>
      </c>
      <c r="O107" s="114">
        <f>IF(EXACT(N107, "Proprietary"), 'Training Courses &amp; Budget'!F107,0)</f>
        <v>0</v>
      </c>
      <c r="P107" s="121">
        <f>IF(EXACT(N107, "Non-Proprietary"), 'Training Courses &amp; Budget'!F107,0)</f>
        <v>0</v>
      </c>
    </row>
    <row r="108" spans="2:16" ht="15.75" thickBot="1">
      <c r="B108" s="120">
        <f>Table1[[#This Row],[Training Course Name]]</f>
        <v>0</v>
      </c>
      <c r="C108" s="114">
        <f>Table1[[#This Row],[Course Category
(Required for Regular SDF applications only)]]</f>
        <v>0</v>
      </c>
      <c r="D108" s="114">
        <f>IF(EXACT(C108, "Business Technical"), 'Training Courses &amp; Budget'!F108,0)</f>
        <v>0</v>
      </c>
      <c r="E108" s="114">
        <f>IF(EXACT(C108, "General Technical"), 'Training Courses &amp; Budget'!F108,0)</f>
        <v>0</v>
      </c>
      <c r="F108" s="151">
        <f>IF(EXACT(C108,"Non-Technical"),'Training Courses &amp; Budget'!F108,0)</f>
        <v>0</v>
      </c>
      <c r="G108" s="121" t="str">
        <f t="shared" si="1"/>
        <v>ERROR</v>
      </c>
      <c r="I108" s="120">
        <f>'Training Courses &amp; Budget'!I108</f>
        <v>0</v>
      </c>
      <c r="J108" s="118">
        <f>IF(EXACT(I108, "Other"), 'Training Courses &amp; Budget'!F108,0)</f>
        <v>0</v>
      </c>
      <c r="K108" s="114">
        <f>IF(EXACT(I108, "Online"), 'Training Courses &amp; Budget'!F108,0)</f>
        <v>0</v>
      </c>
      <c r="L108" s="121">
        <f>IF(EXACT(I108, "In-Person"), 'Training Courses &amp; Budget'!F108,0)</f>
        <v>0</v>
      </c>
      <c r="N108" s="120">
        <f>'Training Courses &amp; Budget'!N108</f>
        <v>0</v>
      </c>
      <c r="O108" s="114">
        <f>IF(EXACT(N108, "Proprietary"), 'Training Courses &amp; Budget'!F108,0)</f>
        <v>0</v>
      </c>
      <c r="P108" s="121">
        <f>IF(EXACT(N108, "Non-Proprietary"), 'Training Courses &amp; Budget'!F108,0)</f>
        <v>0</v>
      </c>
    </row>
    <row r="109" spans="2:16" ht="15.75" thickBot="1">
      <c r="B109" s="120">
        <f>Table1[[#This Row],[Training Course Name]]</f>
        <v>0</v>
      </c>
      <c r="C109" s="114">
        <f>Table1[[#This Row],[Course Category
(Required for Regular SDF applications only)]]</f>
        <v>0</v>
      </c>
      <c r="D109" s="114">
        <f>IF(EXACT(C109, "Business Technical"), 'Training Courses &amp; Budget'!F109,0)</f>
        <v>0</v>
      </c>
      <c r="E109" s="114">
        <f>IF(EXACT(C109, "General Technical"), 'Training Courses &amp; Budget'!F109,0)</f>
        <v>0</v>
      </c>
      <c r="F109" s="151">
        <f>IF(EXACT(C109,"Non-Technical"),'Training Courses &amp; Budget'!F109,0)</f>
        <v>0</v>
      </c>
      <c r="G109" s="121" t="str">
        <f t="shared" si="1"/>
        <v>ERROR</v>
      </c>
      <c r="I109" s="120">
        <f>'Training Courses &amp; Budget'!I109</f>
        <v>0</v>
      </c>
      <c r="J109" s="118">
        <f>IF(EXACT(I109, "Other"), 'Training Courses &amp; Budget'!F109,0)</f>
        <v>0</v>
      </c>
      <c r="K109" s="114">
        <f>IF(EXACT(I109, "Online"), 'Training Courses &amp; Budget'!F109,0)</f>
        <v>0</v>
      </c>
      <c r="L109" s="121">
        <f>IF(EXACT(I109, "In-Person"), 'Training Courses &amp; Budget'!F109,0)</f>
        <v>0</v>
      </c>
      <c r="N109" s="120">
        <f>'Training Courses &amp; Budget'!N109</f>
        <v>0</v>
      </c>
      <c r="O109" s="114">
        <f>IF(EXACT(N109, "Proprietary"), 'Training Courses &amp; Budget'!F109,0)</f>
        <v>0</v>
      </c>
      <c r="P109" s="121">
        <f>IF(EXACT(N109, "Non-Proprietary"), 'Training Courses &amp; Budget'!F109,0)</f>
        <v>0</v>
      </c>
    </row>
    <row r="110" spans="2:16" ht="15.75" thickBot="1">
      <c r="B110" s="120">
        <f>Table1[[#This Row],[Training Course Name]]</f>
        <v>0</v>
      </c>
      <c r="C110" s="114">
        <f>Table1[[#This Row],[Course Category
(Required for Regular SDF applications only)]]</f>
        <v>0</v>
      </c>
      <c r="D110" s="114">
        <f>IF(EXACT(C110, "Business Technical"), 'Training Courses &amp; Budget'!F110,0)</f>
        <v>0</v>
      </c>
      <c r="E110" s="114">
        <f>IF(EXACT(C110, "General Technical"), 'Training Courses &amp; Budget'!F110,0)</f>
        <v>0</v>
      </c>
      <c r="F110" s="151">
        <f>IF(EXACT(C110,"Non-Technical"),'Training Courses &amp; Budget'!F110,0)</f>
        <v>0</v>
      </c>
      <c r="G110" s="121" t="str">
        <f t="shared" si="1"/>
        <v>ERROR</v>
      </c>
      <c r="I110" s="120">
        <f>'Training Courses &amp; Budget'!I110</f>
        <v>0</v>
      </c>
      <c r="J110" s="118">
        <f>IF(EXACT(I110, "Other"), 'Training Courses &amp; Budget'!F110,0)</f>
        <v>0</v>
      </c>
      <c r="K110" s="114">
        <f>IF(EXACT(I110, "Online"), 'Training Courses &amp; Budget'!F110,0)</f>
        <v>0</v>
      </c>
      <c r="L110" s="121">
        <f>IF(EXACT(I110, "In-Person"), 'Training Courses &amp; Budget'!F110,0)</f>
        <v>0</v>
      </c>
      <c r="N110" s="120">
        <f>'Training Courses &amp; Budget'!N110</f>
        <v>0</v>
      </c>
      <c r="O110" s="114">
        <f>IF(EXACT(N110, "Proprietary"), 'Training Courses &amp; Budget'!F110,0)</f>
        <v>0</v>
      </c>
      <c r="P110" s="121">
        <f>IF(EXACT(N110, "Non-Proprietary"), 'Training Courses &amp; Budget'!F110,0)</f>
        <v>0</v>
      </c>
    </row>
    <row r="111" spans="2:16" ht="15.75" thickBot="1">
      <c r="B111" s="120">
        <f>Table1[[#This Row],[Training Course Name]]</f>
        <v>0</v>
      </c>
      <c r="C111" s="114">
        <f>Table1[[#This Row],[Course Category
(Required for Regular SDF applications only)]]</f>
        <v>0</v>
      </c>
      <c r="D111" s="114">
        <f>IF(EXACT(C111, "Business Technical"), 'Training Courses &amp; Budget'!F111,0)</f>
        <v>0</v>
      </c>
      <c r="E111" s="114">
        <f>IF(EXACT(C111, "General Technical"), 'Training Courses &amp; Budget'!F111,0)</f>
        <v>0</v>
      </c>
      <c r="F111" s="151">
        <f>IF(EXACT(C111,"Non-Technical"),'Training Courses &amp; Budget'!F111,0)</f>
        <v>0</v>
      </c>
      <c r="G111" s="121" t="str">
        <f t="shared" si="1"/>
        <v>ERROR</v>
      </c>
      <c r="I111" s="120">
        <f>'Training Courses &amp; Budget'!I111</f>
        <v>0</v>
      </c>
      <c r="J111" s="118">
        <f>IF(EXACT(I111, "Other"), 'Training Courses &amp; Budget'!F111,0)</f>
        <v>0</v>
      </c>
      <c r="K111" s="114">
        <f>IF(EXACT(I111, "Online"), 'Training Courses &amp; Budget'!F111,0)</f>
        <v>0</v>
      </c>
      <c r="L111" s="121">
        <f>IF(EXACT(I111, "In-Person"), 'Training Courses &amp; Budget'!F111,0)</f>
        <v>0</v>
      </c>
      <c r="N111" s="120">
        <f>'Training Courses &amp; Budget'!N111</f>
        <v>0</v>
      </c>
      <c r="O111" s="114">
        <f>IF(EXACT(N111, "Proprietary"), 'Training Courses &amp; Budget'!F111,0)</f>
        <v>0</v>
      </c>
      <c r="P111" s="121">
        <f>IF(EXACT(N111, "Non-Proprietary"), 'Training Courses &amp; Budget'!F111,0)</f>
        <v>0</v>
      </c>
    </row>
    <row r="112" spans="2:16" ht="15.75" thickBot="1">
      <c r="B112" s="120">
        <f>Table1[[#This Row],[Training Course Name]]</f>
        <v>0</v>
      </c>
      <c r="C112" s="114">
        <f>Table1[[#This Row],[Course Category
(Required for Regular SDF applications only)]]</f>
        <v>0</v>
      </c>
      <c r="D112" s="114">
        <f>IF(EXACT(C112, "Business Technical"), 'Training Courses &amp; Budget'!F112,0)</f>
        <v>0</v>
      </c>
      <c r="E112" s="114">
        <f>IF(EXACT(C112, "General Technical"), 'Training Courses &amp; Budget'!F112,0)</f>
        <v>0</v>
      </c>
      <c r="F112" s="151">
        <f>IF(EXACT(C112,"Non-Technical"),'Training Courses &amp; Budget'!F112,0)</f>
        <v>0</v>
      </c>
      <c r="G112" s="121" t="str">
        <f t="shared" si="1"/>
        <v>ERROR</v>
      </c>
      <c r="I112" s="120">
        <f>'Training Courses &amp; Budget'!I112</f>
        <v>0</v>
      </c>
      <c r="J112" s="118">
        <f>IF(EXACT(I112, "Other"), 'Training Courses &amp; Budget'!F112,0)</f>
        <v>0</v>
      </c>
      <c r="K112" s="114">
        <f>IF(EXACT(I112, "Online"), 'Training Courses &amp; Budget'!F112,0)</f>
        <v>0</v>
      </c>
      <c r="L112" s="121">
        <f>IF(EXACT(I112, "In-Person"), 'Training Courses &amp; Budget'!F112,0)</f>
        <v>0</v>
      </c>
      <c r="N112" s="120">
        <f>'Training Courses &amp; Budget'!N112</f>
        <v>0</v>
      </c>
      <c r="O112" s="114">
        <f>IF(EXACT(N112, "Proprietary"), 'Training Courses &amp; Budget'!F112,0)</f>
        <v>0</v>
      </c>
      <c r="P112" s="121">
        <f>IF(EXACT(N112, "Non-Proprietary"), 'Training Courses &amp; Budget'!F112,0)</f>
        <v>0</v>
      </c>
    </row>
    <row r="113" spans="2:16" ht="15.75" thickBot="1">
      <c r="B113" s="120">
        <f>Table1[[#This Row],[Training Course Name]]</f>
        <v>0</v>
      </c>
      <c r="C113" s="114">
        <f>Table1[[#This Row],[Course Category
(Required for Regular SDF applications only)]]</f>
        <v>0</v>
      </c>
      <c r="D113" s="114">
        <f>IF(EXACT(C113, "Business Technical"), 'Training Courses &amp; Budget'!F113,0)</f>
        <v>0</v>
      </c>
      <c r="E113" s="114">
        <f>IF(EXACT(C113, "General Technical"), 'Training Courses &amp; Budget'!F113,0)</f>
        <v>0</v>
      </c>
      <c r="F113" s="151">
        <f>IF(EXACT(C113,"Non-Technical"),'Training Courses &amp; Budget'!F113,0)</f>
        <v>0</v>
      </c>
      <c r="G113" s="121" t="str">
        <f t="shared" si="1"/>
        <v>ERROR</v>
      </c>
      <c r="I113" s="120">
        <f>'Training Courses &amp; Budget'!I113</f>
        <v>0</v>
      </c>
      <c r="J113" s="118">
        <f>IF(EXACT(I113, "Other"), 'Training Courses &amp; Budget'!F113,0)</f>
        <v>0</v>
      </c>
      <c r="K113" s="114">
        <f>IF(EXACT(I113, "Online"), 'Training Courses &amp; Budget'!F113,0)</f>
        <v>0</v>
      </c>
      <c r="L113" s="121">
        <f>IF(EXACT(I113, "In-Person"), 'Training Courses &amp; Budget'!F113,0)</f>
        <v>0</v>
      </c>
      <c r="N113" s="120">
        <f>'Training Courses &amp; Budget'!N113</f>
        <v>0</v>
      </c>
      <c r="O113" s="114">
        <f>IF(EXACT(N113, "Proprietary"), 'Training Courses &amp; Budget'!F113,0)</f>
        <v>0</v>
      </c>
      <c r="P113" s="121">
        <f>IF(EXACT(N113, "Non-Proprietary"), 'Training Courses &amp; Budget'!F113,0)</f>
        <v>0</v>
      </c>
    </row>
    <row r="114" spans="2:16" ht="15.75" thickBot="1">
      <c r="B114" s="122">
        <f>Table1[[#This Row],[Training Course Name]]</f>
        <v>0</v>
      </c>
      <c r="C114" s="123">
        <f>Table1[[#This Row],[Course Category
(Required for Regular SDF applications only)]]</f>
        <v>0</v>
      </c>
      <c r="D114" s="123">
        <f>IF(EXACT(C114, "Business Technical"), 'Training Courses &amp; Budget'!F114,0)</f>
        <v>0</v>
      </c>
      <c r="E114" s="123">
        <f>IF(EXACT(C114, "General Technical"), 'Training Courses &amp; Budget'!F114,0)</f>
        <v>0</v>
      </c>
      <c r="F114" s="151">
        <f>IF(EXACT(C114,"Non-Technical"),'Training Courses &amp; Budget'!F114,0)</f>
        <v>0</v>
      </c>
      <c r="G114" s="124" t="str">
        <f t="shared" si="1"/>
        <v>ERROR</v>
      </c>
      <c r="I114" s="122">
        <f>'Training Courses &amp; Budget'!I114</f>
        <v>0</v>
      </c>
      <c r="J114" s="118">
        <f>IF(EXACT(I114, "Other"), 'Training Courses &amp; Budget'!F114,0)</f>
        <v>0</v>
      </c>
      <c r="K114" s="123">
        <f>IF(EXACT(I114, "Online"), 'Training Courses &amp; Budget'!F114,0)</f>
        <v>0</v>
      </c>
      <c r="L114" s="124">
        <f>IF(EXACT(I114, "In-Person"), 'Training Courses &amp; Budget'!F114,0)</f>
        <v>0</v>
      </c>
      <c r="N114" s="122">
        <f>'Training Courses &amp; Budget'!N114</f>
        <v>0</v>
      </c>
      <c r="O114" s="123">
        <f>IF(EXACT(N114, "Proprietary"), 'Training Courses &amp; Budget'!F114,0)</f>
        <v>0</v>
      </c>
      <c r="P114" s="124">
        <f>IF(EXACT(N114, "Non-Proprietary"), 'Training Courses &amp; Budget'!F114,0)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C913B310567C4791105D46DC44EFA9" ma:contentTypeVersion="12" ma:contentTypeDescription="Create a new document." ma:contentTypeScope="" ma:versionID="c37c6cae10c42cc336dce4ed93beb153">
  <xsd:schema xmlns:xsd="http://www.w3.org/2001/XMLSchema" xmlns:xs="http://www.w3.org/2001/XMLSchema" xmlns:p="http://schemas.microsoft.com/office/2006/metadata/properties" xmlns:ns2="9e8456ce-76fb-4dca-b9c4-a546886bdff6" xmlns:ns3="4eb1ecbf-8e12-41fa-b577-5f4aa3424baa" targetNamespace="http://schemas.microsoft.com/office/2006/metadata/properties" ma:root="true" ma:fieldsID="302a3de7b773e0052d696ebe549ebfb7" ns2:_="" ns3:_="">
    <xsd:import namespace="9e8456ce-76fb-4dca-b9c4-a546886bdff6"/>
    <xsd:import namespace="4eb1ecbf-8e12-41fa-b577-5f4aa3424b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8456ce-76fb-4dca-b9c4-a546886bdf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0" nillable="true" ma:displayName="MediaServiceDateTaken" ma:hidden="true" ma:internalName="MediaServiceDateTaken" ma:readOnly="false">
      <xsd:simpleType>
        <xsd:restriction base="dms:Text"/>
      </xsd:simpleType>
    </xsd:element>
    <xsd:element name="MediaServiceAutoTags" ma:index="11" nillable="true" ma:displayName="Tags" ma:internalName="MediaServiceAutoTags" ma:readOnly="false">
      <xsd:simpleType>
        <xsd:restriction base="dms:Text"/>
      </xsd:simpleType>
    </xsd:element>
    <xsd:element name="MediaServiceGenerationTime" ma:index="12" nillable="true" ma:displayName="MediaServiceGenerationTime" ma:hidden="true" ma:internalName="MediaServiceGenerationTime" ma:readOnly="false">
      <xsd:simpleType>
        <xsd:restriction base="dms:Text"/>
      </xsd:simpleType>
    </xsd:element>
    <xsd:element name="MediaServiceEventHashCode" ma:index="13" nillable="true" ma:displayName="MediaServiceEventHashCode" ma:hidden="true" ma:internalName="MediaServiceEventHashCode" ma:readOnly="false">
      <xsd:simpleType>
        <xsd:restriction base="dms:Text"/>
      </xsd:simpleType>
    </xsd:element>
    <xsd:element name="MediaServiceOCR" ma:index="16" nillable="true" ma:displayName="Extracted Text" ma:internalName="MediaServiceOCR" ma:readOnly="fals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b1ecbf-8e12-41fa-b577-5f4aa3424b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907945c-33f0-41c8-a315-3dafec9c9c84}" ma:internalName="TaxCatchAll" ma:showField="CatchAllData" ma:web="4eb1ecbf-8e12-41fa-b577-5f4aa3424b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N w E A A B Q S w M E F A A C A A g A u W V X 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5 Z V d 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W V X U l W j Z w L X A Q A A V A c A A B M A H A B G b 3 J t d W x h c y 9 T Z W N 0 a W 9 u M S 5 t I K I Y A C i g F A A A A A A A A A A A A A A A A A A A A A A A A A A A A O 2 T Q Y v b M B C F 7 4 H 8 h 0 G 5 2 M Y b S C m F U v b Q O q F 1 o b t p n L a H Z Q + K M 4 5 F F M m V 5 F A T 8 t 8 7 s r 1 p S R a 2 x x 7 i i 7 D 8 9 L 0 Z e Z 7 F 3 A m t I O v W y b v h Y D i w J T e 4 h i V f S Z z A L U h 0 w w H Q k + n a 5 E g 7 s 1 8 5 y n F S G 4 P K / d B m u 9 J 6 G 4 S H h z u + w 1 v W n W S P x 4 d E K 0 e S x 7 g D j F h S c r X x 8 K Z C R q R W O l 4 a r m y h z S 7 R s t 4 p / 9 E G n V t 8 O D B P B V 0 A y Y Q S a g N z o / d i j Y b F 4 E g L X D X H G A 7 s J E j o r E X w B 6 P o X J W k c x K s 8 X z / r t 6 t 0 J y M E O 3 F y Q 5 7 s v n k 3 y + K 0 I 7 L S 0 2 q 3 J v X Y 9 9 a j 7 I O K r L r v Z 6 n 9 I Z e f I n 4 g q 7 U a 1 / v F K X Y o 2 l G g S z C I F U 3 c z R W q x j u l S Q 4 r a 5 E E 0 V R e G 4 T f a g t K a y F J e a l E j m Z a g M f U a H x X T x t d u Q F / q y F n w 3 6 V 7 D A T S 2 5 g W w r p L T A q 0 q S 0 o + R B a 1 k c + k V R V O 0 u R F V O 3 N U N 2 N t Y Y z B n 1 7 6 l p 9 a i k E U 8 L 5 j 0 6 i c M 2 k S K i P Q c d N A 5 r i r 7 Y u V t o J / q v Z z b Z 0 o e l l L y l B S U g j b V d l 7 z b 5 + S x e z a a f o b i O 5 / 5 5 O b y Z v I a s w F 3 S T q R J O E G i P L 9 z U M R w O h H o 2 L 3 + n c 9 S n D I J X I b u G 9 B r S a 0 j / k 5 D + B l B L A Q I t A B Q A A g A I A L l l V 1 I q H i f T o w A A A P U A A A A S A A A A A A A A A A A A A A A A A A A A A A B D b 2 5 m a W c v U G F j a 2 F n Z S 5 4 b W x Q S w E C L Q A U A A I A C A C 5 Z V d S D 8 r p q 6 Q A A A D p A A A A E w A A A A A A A A A A A A A A A A D v A A A A W 0 N v b n R l b n R f V H l w Z X N d L n h t b F B L A Q I t A B Q A A g A I A L l l V 1 J V o 2 c C 1 w E A A F Q H A A A T A A A A A A A A A A A A A A A A A O A B A A B G b 3 J t d W x h c y 9 T Z W N 0 a W 9 u M S 5 t U E s F B g A A A A A D A A M A w g A A A A Q 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c X A A A A A A A A Z R 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E t M D I t M j N U M T g 6 M D I 6 N T M u M T c 0 O D A 1 O V o i I C 8 + P E V u d H J 5 I F R 5 c G U 9 I k Z p b G x T d G F 0 d X M i I F Z h b H V l P S J z Q 2 9 t c G x l d G U 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Q i I C 8 + P E V u d H J 5 I F R 5 c G U 9 I k Z p b G x F c n J v c k N v Z G U i I F Z h b H V l P S J z V W 5 r b m 9 3 b i I g L z 4 8 R W 5 0 c n k g V H l w Z T 0 i R m l s b E V y c m 9 y Q 2 9 1 b n Q i I F Z h b H V l P S J s M C I g L z 4 8 R W 5 0 c n k g V H l w Z T 0 i R m l s b E x h c 3 R V c G R h d G V k I i B W Y W x 1 Z T 0 i Z D I w M j E t M D I t M j N U M T g 6 M D k 6 M j Q u N z g y N T A 5 N l o i I C 8 + P E V u d H J 5 I F R 5 c G U 9 I k Z p b G x D b 2 x 1 b W 5 U e X B l c y I g V m F s d W U 9 I n N B Q U F B Q U F B R E F B T U F B Q U F B Q U E 9 P S I g L z 4 8 R W 5 0 c n k g V H l w Z T 0 i R m l s b E N v b H V t b k 5 h b W V z I i B W Y W x 1 Z T 0 i c 1 s m c X V v d D t O Y W 1 l I G 9 m I F R y Y W l u a W 5 n I F B y b 3 Z p Z G V y J n F 1 b 3 Q 7 L C Z x d W 9 0 O 1 R y Y W l u a W 5 n I E N v d X J z Z S B O Y W 1 l K i o m c X V v d D s s J n F 1 b 3 Q 7 Q 0 l Q I E N v Z G U m c X V v d D s s J n F 1 b 3 Q 7 T n V t Y m V y I G 9 m I F R y Y W l u Z W V z J n F 1 b 3 Q 7 L C Z x d W 9 0 O 0 N v d X J z Z S B U c m F p b m l u Z y B I b 3 V y c y Z x d W 9 0 O y w m c X V v d D t U b 3 R h b C B U c m F p b m l u Z y B I b 3 V y c y Z x d W 9 0 O y w m c X V v d D t D b 3 N 0 I H B l c i B U c m F p b m V l J n F 1 b 3 Q 7 L C Z x d W 9 0 O 1 R v d G F s I E N v d X J z Z S B D b 3 N 0 J n F 1 b 3 Q 7 L C Z x d W 9 0 O 0 1 l d G h v Z C B v Z i B E Z W x p d m V y e V x u K E l u L V B l c n N v b i w g T 2 5 s a W 5 l L C B P d G h l c i o q K i k m c X V v d D s s J n F 1 b 3 Q 7 K k J 1 c 2 l u Z X N z I F R l Y 2 h u a W N h b C B v c i B H Z W 5 l c m F s I F R l Y 2 h u a W N h b F x u K F J l c X V p c m V k I G Z v c i B S Z W d 1 b G F y I F N r a W x s c y B h c H B s a W N h d G l v b n M g b 2 5 s e S k m c X V v d D s s J n F 1 b 3 Q 7 K i o q R G V z Y 3 J p c H R p b 2 4 g b 2 Y g X C Z x d W 9 0 O 0 9 0 a G V y X C Z x d W 9 0 O y B N Z X R o b 2 Q g b 2 Y g Q 2 9 1 c n N l I E R l b G l 2 Z X J 5 L C B p Z i B B c H B s a W N h Y m x l J n F 1 b 3 Q 7 L C Z x d W 9 0 O 1 B y b 3 B y a W V 0 Y X J 5 I F N 0 Y X R 1 c 1 x u K F J l c X V p c m V k I G Z v c i B S Z W d 1 b G F y I F N r a W x s c 1 x u Y X B w b G l j Y X R p b 2 5 z I G 9 u b H k p J n F 1 b 3 Q 7 L C Z x d W 9 0 O y o q K k p 1 c 3 R p Z m l j Y X R p b 2 4 g Z m 9 y I F N l b G V j d G V k I E N v d X J z Z V x u K F J F U V V J U k V E I G Z v c i B T a 2 l s b H M g Q 0 9 W S U Q t M T k g U 3 B l Y 2 l h b C B J b m l 0 a W F 0 a X Z l I G F w c G x p Y 2 F 0 a W 9 u c y B v b m x 5 K S 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U Y W J s Z T E g K D I p L 0 N o Y W 5 n Z W Q g V H l w Z S 5 7 T m F t Z S B v Z i B U c m F p b m l u Z y B Q c m 9 2 a W R l c i w w f S Z x d W 9 0 O y w m c X V v d D t T Z W N 0 a W 9 u M S 9 U Y W J s Z T E g K D I p L 0 N o Y W 5 n Z W Q g V H l w Z S 5 7 V H J h a W 5 p b m c g Q 2 9 1 c n N l I E 5 h b W U q K i w x f S Z x d W 9 0 O y w m c X V v d D t T Z W N 0 a W 9 u M S 9 U Y W J s Z T E g K D I p L 0 N o Y W 5 n Z W Q g V H l w Z S 5 7 Q 0 l Q I E N v Z G U s M n 0 m c X V v d D s s J n F 1 b 3 Q 7 U 2 V j d G l v b j E v V G F i b G U x I C g y K S 9 D a G F u Z 2 V k I F R 5 c G U u e 0 5 1 b W J l c i B v Z i B U c m F p b m V l c y w z f S Z x d W 9 0 O y w m c X V v d D t T Z W N 0 a W 9 u M S 9 U Y W J s Z T E g K D I p L 0 N o Y W 5 n Z W Q g V H l w Z S 5 7 Q 2 9 1 c n N l I F R y Y W l u a W 5 n I E h v d X J z L D R 9 J n F 1 b 3 Q 7 L C Z x d W 9 0 O 1 N l Y 3 R p b 2 4 x L 1 R h Y m x l M S A o M i k v Q 2 h h b m d l Z C B U e X B l L n t U b 3 R h b C B U c m F p b m l u Z y B I b 3 V y c y w 1 f S Z x d W 9 0 O y w m c X V v d D t T Z W N 0 a W 9 u M S 9 U Y W J s Z T E g K D I p L 0 N o Y W 5 n Z W Q g V H l w Z S 5 7 Q 2 9 z d C B w Z X I g V H J h a W 5 l Z S w 2 f S Z x d W 9 0 O y w m c X V v d D t T Z W N 0 a W 9 u M S 9 U Y W J s Z T E g K D I p L 0 N o Y W 5 n Z W Q g V H l w Z S 5 7 V G 9 0 Y W w g Q 2 9 1 c n N l I E N v c 3 Q s N 3 0 m c X V v d D s s J n F 1 b 3 Q 7 U 2 V j d G l v b j E v V G F i b G U x I C g y K S 9 D a G F u Z 2 V k I F R 5 c G U u e 0 1 l d G h v Z C B v Z i B E Z W x p d m V y e V x u K E l u L V B l c n N v b i w g T 2 5 s a W 5 l L C B P d G h l c i o q K i k s O H 0 m c X V v d D s s J n F 1 b 3 Q 7 U 2 V j d G l v b j E v V G F i b G U x I C g y K S 9 D a G F u Z 2 V k I F R 5 c G U u e y p C d X N p b m V z c y B U Z W N o b m l j Y W w g b 3 I g R 2 V u Z X J h b C B U Z W N o b m l j Y W x c b i h S Z X F 1 a X J l Z C B m b 3 I g U m V n d W x h c i B T a 2 l s b H M g Y X B w b G l j Y X R p b 2 5 z I G 9 u b H k p L D l 9 J n F 1 b 3 Q 7 L C Z x d W 9 0 O 1 N l Y 3 R p b 2 4 x L 1 R h Y m x l M S A o M i k v Q 2 h h b m d l Z C B U e X B l L n s q K i p E Z X N j c m l w d G l v b i B v Z i B c J n F 1 b 3 Q 7 T 3 R o Z X J c J n F 1 b 3 Q 7 I E 1 l d G h v Z C B v Z i B D b 3 V y c 2 U g R G V s a X Z l c n k s I G l m I E F w c G x p Y 2 F i b G U s M T B 9 J n F 1 b 3 Q 7 L C Z x d W 9 0 O 1 N l Y 3 R p b 2 4 x L 1 R h Y m x l M S A o M i k v Q 2 h h b m d l Z C B U e X B l L n t Q c m 9 w c m l l d G F y e S B T d G F 0 d X N c b i h S Z X F 1 a X J l Z C B m b 3 I g U m V n d W x h c i B T a 2 l s b H N c b m F w c G x p Y 2 F 0 a W 9 u c y B v b m x 5 K S w x M X 0 m c X V v d D s s J n F 1 b 3 Q 7 U 2 V j d G l v b j E v V G F i b G U x I C g y K S 9 D a G F u Z 2 V k I F R 5 c G U u e y o q K k p 1 c 3 R p Z m l j Y X R p b 2 4 g Z m 9 y I F N l b G V j d G V k I E N v d X J z Z V x u K F J F U V V J U k V E I G Z v c i B T a 2 l s b H M g Q 0 9 W S U Q t M T k g U 3 B l Y 2 l h b C B J b m l 0 a W F 0 a X Z l I G F w c G x p Y 2 F 0 a W 9 u c y B v b m x 5 K S w x M n 0 m c X V v d D t d L C Z x d W 9 0 O 0 N v b H V t b k N v d W 5 0 J n F 1 b 3 Q 7 O j E z L C Z x d W 9 0 O 0 t l e U N v b H V t b k 5 h b W V z J n F 1 b 3 Q 7 O l t d L C Z x d W 9 0 O 0 N v b H V t b k l k Z W 5 0 a X R p Z X M m c X V v d D s 6 W y Z x d W 9 0 O 1 N l Y 3 R p b 2 4 x L 1 R h Y m x l M S A o M i k v Q 2 h h b m d l Z C B U e X B l L n t O Y W 1 l I G 9 m I F R y Y W l u a W 5 n I F B y b 3 Z p Z G V y L D B 9 J n F 1 b 3 Q 7 L C Z x d W 9 0 O 1 N l Y 3 R p b 2 4 x L 1 R h Y m x l M S A o M i k v Q 2 h h b m d l Z C B U e X B l L n t U c m F p b m l u Z y B D b 3 V y c 2 U g T m F t Z S o q L D F 9 J n F 1 b 3 Q 7 L C Z x d W 9 0 O 1 N l Y 3 R p b 2 4 x L 1 R h Y m x l M S A o M i k v Q 2 h h b m d l Z C B U e X B l L n t D S V A g Q 2 9 k Z S w y f S Z x d W 9 0 O y w m c X V v d D t T Z W N 0 a W 9 u M S 9 U Y W J s Z T E g K D I p L 0 N o Y W 5 n Z W Q g V H l w Z S 5 7 T n V t Y m V y I G 9 m I F R y Y W l u Z W V z L D N 9 J n F 1 b 3 Q 7 L C Z x d W 9 0 O 1 N l Y 3 R p b 2 4 x L 1 R h Y m x l M S A o M i k v Q 2 h h b m d l Z C B U e X B l L n t D b 3 V y c 2 U g V H J h a W 5 p b m c g S G 9 1 c n M s N H 0 m c X V v d D s s J n F 1 b 3 Q 7 U 2 V j d G l v b j E v V G F i b G U x I C g y K S 9 D a G F u Z 2 V k I F R 5 c G U u e 1 R v d G F s I F R y Y W l u a W 5 n I E h v d X J z L D V 9 J n F 1 b 3 Q 7 L C Z x d W 9 0 O 1 N l Y 3 R p b 2 4 x L 1 R h Y m x l M S A o M i k v Q 2 h h b m d l Z C B U e X B l L n t D b 3 N 0 I H B l c i B U c m F p b m V l L D Z 9 J n F 1 b 3 Q 7 L C Z x d W 9 0 O 1 N l Y 3 R p b 2 4 x L 1 R h Y m x l M S A o M i k v Q 2 h h b m d l Z C B U e X B l L n t U b 3 R h b C B D b 3 V y c 2 U g Q 2 9 z d C w 3 f S Z x d W 9 0 O y w m c X V v d D t T Z W N 0 a W 9 u M S 9 U Y W J s Z T E g K D I p L 0 N o Y W 5 n Z W Q g V H l w Z S 5 7 T W V 0 a G 9 k I G 9 m I E R l b G l 2 Z X J 5 X G 4 o S W 4 t U G V y c 2 9 u L C B P b m x p b m U s I E 9 0 a G V y K i o q K S w 4 f S Z x d W 9 0 O y w m c X V v d D t T Z W N 0 a W 9 u M S 9 U Y W J s Z T E g K D I p L 0 N o Y W 5 n Z W Q g V H l w Z S 5 7 K k J 1 c 2 l u Z X N z I F R l Y 2 h u a W N h b C B v c i B H Z W 5 l c m F s I F R l Y 2 h u a W N h b F x u K F J l c X V p c m V k I G Z v c i B S Z W d 1 b G F y I F N r a W x s c y B h c H B s a W N h d G l v b n M g b 2 5 s e S k s O X 0 m c X V v d D s s J n F 1 b 3 Q 7 U 2 V j d G l v b j E v V G F i b G U x I C g y K S 9 D a G F u Z 2 V k I F R 5 c G U u e y o q K k R l c 2 N y a X B 0 a W 9 u I G 9 m I F w m c X V v d D t P d G h l c l w m c X V v d D s g T W V 0 a G 9 k I G 9 m I E N v d X J z Z S B E Z W x p d m V y e S w g a W Y g Q X B w b G l j Y W J s Z S w x M H 0 m c X V v d D s s J n F 1 b 3 Q 7 U 2 V j d G l v b j E v V G F i b G U x I C g y K S 9 D a G F u Z 2 V k I F R 5 c G U u e 1 B y b 3 B y a W V 0 Y X J 5 I F N 0 Y X R 1 c 1 x u K F J l c X V p c m V k I G Z v c i B S Z W d 1 b G F y I F N r a W x s c 1 x u Y X B w b G l j Y X R p b 2 5 z I G 9 u b H k p L D E x f S Z x d W 9 0 O y w m c X V v d D t T Z W N 0 a W 9 u M S 9 U Y W J s Z T E g K D I p L 0 N o Y W 5 n Z W Q g V H l w Z S 5 7 K i o q S n V z d G l m a W N h d G l v b i B m b 3 I g U 2 V s Z W N 0 Z W Q g Q 2 9 1 c n N l X G 4 o U k V R V U l S R U Q g Z m 9 y I F N r a W x s c y B D T 1 Z J R C 0 x O S B T c G V j a W F s I E l u a X R p Y X R p d m U g Y X B w b G l j Y X R p b 2 5 z I G 9 u b H k p L D E y 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C 9 J d G V t c z 4 8 L 0 x v Y 2 F s U G F j a 2 F n Z U 1 l d G F k Y X R h R m l s Z T 4 W A A A A U E s F B g A A A A A A A A A A A A A A A A A A A A A A A N o A A A A B A A A A 0 I y d 3 w E V 0 R G M e g D A T 8 K X 6 w E A A A B Y M D f v U r X U Q o V 6 N t G 1 H E L O A A A A A A I A A A A A A A N m A A D A A A A A E A A A A L 2 H g d i p G R c p a a a J X z a 8 x h Y A A A A A B I A A A K A A A A A Q A A A A n Z R o X t A X r y Q P 1 U E t W J U 9 3 F A A A A A a e c d C m Q X y + U p i N F 1 N n S A E 6 h P n Y 2 l Z + 6 A E n t n 9 Y 8 0 f t / T D P j q U p + 4 B T C 2 4 d K r S 3 U s 6 X I B c F s v / y p P s V 4 9 G l p d 6 k n P z J H 6 y X r M O A C c s 1 A B 1 / B Q A A A A g r / + M l j j z 3 T R b k 9 X M T b m A + m n U J Q = = < / D a t a M a s h u p > 
</file>

<file path=customXml/item4.xml><?xml version="1.0" encoding="utf-8"?>
<p:properties xmlns:p="http://schemas.microsoft.com/office/2006/metadata/properties" xmlns:xsi="http://www.w3.org/2001/XMLSchema-instance" xmlns:pc="http://schemas.microsoft.com/office/infopath/2007/PartnerControls">
  <documentManagement>
    <MediaServiceAutoTags xmlns="9e8456ce-76fb-4dca-b9c4-a546886bdff6" xsi:nil="true"/>
    <MediaServiceFastMetadata xmlns="9e8456ce-76fb-4dca-b9c4-a546886bdff6" xsi:nil="true"/>
    <MediaServiceEventHashCode xmlns="9e8456ce-76fb-4dca-b9c4-a546886bdff6" xsi:nil="true"/>
    <MediaServiceOCR xmlns="9e8456ce-76fb-4dca-b9c4-a546886bdff6" xsi:nil="true"/>
    <MediaServiceMetadata xmlns="9e8456ce-76fb-4dca-b9c4-a546886bdff6" xsi:nil="true"/>
    <lcf76f155ced4ddcb4097134ff3c332f xmlns="9e8456ce-76fb-4dca-b9c4-a546886bdff6">
      <Terms xmlns="http://schemas.microsoft.com/office/infopath/2007/PartnerControls"/>
    </lcf76f155ced4ddcb4097134ff3c332f>
    <MediaServiceDateTaken xmlns="9e8456ce-76fb-4dca-b9c4-a546886bdff6" xsi:nil="true"/>
    <MediaServiceGenerationTime xmlns="9e8456ce-76fb-4dca-b9c4-a546886bdff6" xsi:nil="true"/>
    <TaxCatchAll xmlns="4eb1ecbf-8e12-41fa-b577-5f4aa3424baa" xsi:nil="true"/>
    <SharedWithUsers xmlns="4eb1ecbf-8e12-41fa-b577-5f4aa3424baa">
      <UserInfo>
        <DisplayName>Dieppa Perea,Yanin</DisplayName>
        <AccountId>20</AccountId>
        <AccountType/>
      </UserInfo>
      <UserInfo>
        <DisplayName>York,Mary</DisplayName>
        <AccountId>13</AccountId>
        <AccountType/>
      </UserInfo>
      <UserInfo>
        <DisplayName>Caviness,Kristie</DisplayName>
        <AccountId>19</AccountId>
        <AccountType/>
      </UserInfo>
      <UserInfo>
        <DisplayName>Rueda,Michelle</DisplayName>
        <AccountId>14</AccountId>
        <AccountType/>
      </UserInfo>
      <UserInfo>
        <DisplayName>Treyger,Michael</DisplayName>
        <AccountId>130</AccountId>
        <AccountType/>
      </UserInfo>
      <UserInfo>
        <DisplayName>Cooper,Ana</DisplayName>
        <AccountId>124</AccountId>
        <AccountType/>
      </UserInfo>
    </SharedWithUsers>
  </documentManagement>
</p:properties>
</file>

<file path=customXml/itemProps1.xml><?xml version="1.0" encoding="utf-8"?>
<ds:datastoreItem xmlns:ds="http://schemas.openxmlformats.org/officeDocument/2006/customXml" ds:itemID="{8F6E8C57-8D9E-49D8-9F5A-CF581391BD19}"/>
</file>

<file path=customXml/itemProps2.xml><?xml version="1.0" encoding="utf-8"?>
<ds:datastoreItem xmlns:ds="http://schemas.openxmlformats.org/officeDocument/2006/customXml" ds:itemID="{531979BC-5299-4F3E-B707-9329054FDE00}"/>
</file>

<file path=customXml/itemProps3.xml><?xml version="1.0" encoding="utf-8"?>
<ds:datastoreItem xmlns:ds="http://schemas.openxmlformats.org/officeDocument/2006/customXml" ds:itemID="{6B0083D2-330E-4F7D-8A3D-6E25E7930F46}"/>
</file>

<file path=customXml/itemProps4.xml><?xml version="1.0" encoding="utf-8"?>
<ds:datastoreItem xmlns:ds="http://schemas.openxmlformats.org/officeDocument/2006/customXml" ds:itemID="{EA30DDE9-52DA-42E4-BFFC-F57154D635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Panola College - PortaCool LLC - Budget Request Form</dc:title>
  <dc:subject/>
  <dc:creator>Ramos,Cristina</dc:creator>
  <cp:keywords/>
  <dc:description/>
  <cp:lastModifiedBy>Lopez,Nestor</cp:lastModifiedBy>
  <cp:revision/>
  <dcterms:created xsi:type="dcterms:W3CDTF">2020-04-20T19:40:16Z</dcterms:created>
  <dcterms:modified xsi:type="dcterms:W3CDTF">2023-10-10T16:13:29Z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0x010100C1C913B310567C4791105D46DC44EFA9</vt:lpwstr>
  </property>
  <property fmtid="{D5CDD505-2E9C-101B-9397-08002B2CF9AE}" pid="3" name="MediaServiceImageTags">
    <vt:lpwstr/>
  </property>
</Properties>
</file>